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 사전정보공표\"/>
    </mc:Choice>
  </mc:AlternateContent>
  <xr:revisionPtr revIDLastSave="0" documentId="13_ncr:1_{F692C2EC-475B-4B54-A220-B70FDF4C604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4" i="1" l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53" i="1"/>
  <c r="I52" i="1"/>
  <c r="F52" i="1" s="1"/>
  <c r="H52" i="1"/>
  <c r="G52" i="1"/>
  <c r="H40" i="1" l="1"/>
  <c r="I40" i="1"/>
  <c r="F51" i="1"/>
  <c r="G40" i="1"/>
  <c r="F41" i="1"/>
  <c r="F42" i="1"/>
  <c r="F43" i="1"/>
  <c r="F44" i="1"/>
  <c r="F45" i="1"/>
  <c r="F46" i="1"/>
  <c r="F47" i="1"/>
  <c r="F48" i="1"/>
  <c r="F49" i="1"/>
  <c r="F50" i="1"/>
  <c r="F40" i="1" l="1"/>
  <c r="F39" i="1" l="1"/>
  <c r="F33" i="1"/>
  <c r="F34" i="1"/>
  <c r="F35" i="1"/>
  <c r="F36" i="1"/>
  <c r="F37" i="1"/>
  <c r="F38" i="1"/>
  <c r="G31" i="1"/>
  <c r="H31" i="1"/>
  <c r="I31" i="1"/>
  <c r="F32" i="1"/>
  <c r="F31" i="1" l="1"/>
  <c r="F30" i="1"/>
  <c r="I29" i="1"/>
  <c r="H29" i="1"/>
  <c r="G29" i="1"/>
  <c r="F29" i="1" l="1"/>
  <c r="F28" i="1"/>
  <c r="H27" i="1"/>
  <c r="I27" i="1"/>
  <c r="G27" i="1"/>
  <c r="F14" i="1"/>
  <c r="F15" i="1"/>
  <c r="F16" i="1"/>
  <c r="F17" i="1"/>
  <c r="F18" i="1"/>
  <c r="F19" i="1"/>
  <c r="F20" i="1"/>
  <c r="F21" i="1"/>
  <c r="F22" i="1"/>
  <c r="F13" i="1"/>
  <c r="H12" i="1"/>
  <c r="I12" i="1"/>
  <c r="G12" i="1"/>
  <c r="F25" i="1"/>
  <c r="F26" i="1"/>
  <c r="F24" i="1"/>
  <c r="H23" i="1"/>
  <c r="I23" i="1"/>
  <c r="G23" i="1"/>
  <c r="F8" i="1"/>
  <c r="F9" i="1"/>
  <c r="F10" i="1"/>
  <c r="F11" i="1"/>
  <c r="F7" i="1"/>
  <c r="H6" i="1"/>
  <c r="I6" i="1"/>
  <c r="G6" i="1"/>
  <c r="F12" i="1" l="1"/>
  <c r="F6" i="1"/>
  <c r="F27" i="1"/>
  <c r="F23" i="1"/>
</calcChain>
</file>

<file path=xl/sharedStrings.xml><?xml version="1.0" encoding="utf-8"?>
<sst xmlns="http://schemas.openxmlformats.org/spreadsheetml/2006/main" count="330" uniqueCount="133">
  <si>
    <t>침수흔적도 작성현황 조서</t>
    <phoneticPr fontId="1" type="noConversion"/>
  </si>
  <si>
    <t>(원주시)</t>
    <phoneticPr fontId="1" type="noConversion"/>
  </si>
  <si>
    <t>침수년도</t>
    <phoneticPr fontId="1" type="noConversion"/>
  </si>
  <si>
    <t>시군구</t>
    <phoneticPr fontId="1" type="noConversion"/>
  </si>
  <si>
    <t>읍면동</t>
    <phoneticPr fontId="1" type="noConversion"/>
  </si>
  <si>
    <t>지구명</t>
    <phoneticPr fontId="1" type="noConversion"/>
  </si>
  <si>
    <t>침수원인</t>
    <phoneticPr fontId="1" type="noConversion"/>
  </si>
  <si>
    <t>작성현황</t>
    <phoneticPr fontId="1" type="noConversion"/>
  </si>
  <si>
    <t>계</t>
    <phoneticPr fontId="1" type="noConversion"/>
  </si>
  <si>
    <t>전(ha)</t>
    <phoneticPr fontId="1" type="noConversion"/>
  </si>
  <si>
    <t>답(ha)</t>
    <phoneticPr fontId="1" type="noConversion"/>
  </si>
  <si>
    <t>침수흔적도 작성자</t>
    <phoneticPr fontId="1" type="noConversion"/>
  </si>
  <si>
    <t>2006년</t>
  </si>
  <si>
    <t>2006년</t>
    <phoneticPr fontId="1" type="noConversion"/>
  </si>
  <si>
    <t>5개지구</t>
    <phoneticPr fontId="1" type="noConversion"/>
  </si>
  <si>
    <t>원주시</t>
    <phoneticPr fontId="1" type="noConversion"/>
  </si>
  <si>
    <t>호저면</t>
    <phoneticPr fontId="1" type="noConversion"/>
  </si>
  <si>
    <t>호저면</t>
    <phoneticPr fontId="1" type="noConversion"/>
  </si>
  <si>
    <t>지정면</t>
    <phoneticPr fontId="1" type="noConversion"/>
  </si>
  <si>
    <t>옥산침수지구</t>
    <phoneticPr fontId="1" type="noConversion"/>
  </si>
  <si>
    <t>산현침수지구</t>
    <phoneticPr fontId="1" type="noConversion"/>
  </si>
  <si>
    <t>매호침수지구</t>
    <phoneticPr fontId="1" type="noConversion"/>
  </si>
  <si>
    <t>무장침수지구</t>
    <phoneticPr fontId="1" type="noConversion"/>
  </si>
  <si>
    <t>월송침수지구</t>
    <phoneticPr fontId="1" type="noConversion"/>
  </si>
  <si>
    <t>7월호우</t>
    <phoneticPr fontId="1" type="noConversion"/>
  </si>
  <si>
    <t>7월호우</t>
    <phoneticPr fontId="1" type="noConversion"/>
  </si>
  <si>
    <t>2009년</t>
  </si>
  <si>
    <t>2009년</t>
    <phoneticPr fontId="1" type="noConversion"/>
  </si>
  <si>
    <t>10개지구</t>
    <phoneticPr fontId="1" type="noConversion"/>
  </si>
  <si>
    <t>소초면</t>
    <phoneticPr fontId="1" type="noConversion"/>
  </si>
  <si>
    <t>장양침수지구</t>
    <phoneticPr fontId="1" type="noConversion"/>
  </si>
  <si>
    <t>매호침수지구</t>
    <phoneticPr fontId="1" type="noConversion"/>
  </si>
  <si>
    <t>월송침수지구</t>
    <phoneticPr fontId="1" type="noConversion"/>
  </si>
  <si>
    <t>저정면</t>
    <phoneticPr fontId="1" type="noConversion"/>
  </si>
  <si>
    <t>문막읍</t>
    <phoneticPr fontId="1" type="noConversion"/>
  </si>
  <si>
    <t>문막읍</t>
    <phoneticPr fontId="1" type="noConversion"/>
  </si>
  <si>
    <t>부론면</t>
    <phoneticPr fontId="1" type="noConversion"/>
  </si>
  <si>
    <t>판대침수지구</t>
    <phoneticPr fontId="1" type="noConversion"/>
  </si>
  <si>
    <t>반계침수지구</t>
    <phoneticPr fontId="1" type="noConversion"/>
  </si>
  <si>
    <t>포진침수지구</t>
    <phoneticPr fontId="1" type="noConversion"/>
  </si>
  <si>
    <t>대둔침수지구</t>
    <phoneticPr fontId="1" type="noConversion"/>
  </si>
  <si>
    <t>흥호침수지구</t>
    <phoneticPr fontId="1" type="noConversion"/>
  </si>
  <si>
    <t>정산침수지구</t>
    <phoneticPr fontId="1" type="noConversion"/>
  </si>
  <si>
    <t>2010년</t>
  </si>
  <si>
    <t>2010년</t>
    <phoneticPr fontId="1" type="noConversion"/>
  </si>
  <si>
    <t>3개지구</t>
    <phoneticPr fontId="1" type="noConversion"/>
  </si>
  <si>
    <t>가현동</t>
    <phoneticPr fontId="1" type="noConversion"/>
  </si>
  <si>
    <t>단계동</t>
    <phoneticPr fontId="1" type="noConversion"/>
  </si>
  <si>
    <t>가치래미침수지구</t>
    <phoneticPr fontId="1" type="noConversion"/>
  </si>
  <si>
    <t>청룡침수지구</t>
    <phoneticPr fontId="1" type="noConversion"/>
  </si>
  <si>
    <t>18통침수지구</t>
    <phoneticPr fontId="1" type="noConversion"/>
  </si>
  <si>
    <t>9월호우</t>
    <phoneticPr fontId="1" type="noConversion"/>
  </si>
  <si>
    <t>2006년11월</t>
    <phoneticPr fontId="1" type="noConversion"/>
  </si>
  <si>
    <t>대한지적공사 강원도본부 원주시지사</t>
    <phoneticPr fontId="1" type="noConversion"/>
  </si>
  <si>
    <t>2009년11월</t>
    <phoneticPr fontId="1" type="noConversion"/>
  </si>
  <si>
    <t>2010년11월</t>
    <phoneticPr fontId="1" type="noConversion"/>
  </si>
  <si>
    <t>2006년</t>
    <phoneticPr fontId="1" type="noConversion"/>
  </si>
  <si>
    <t>2010년</t>
    <phoneticPr fontId="1" type="noConversion"/>
  </si>
  <si>
    <t>2013년</t>
    <phoneticPr fontId="1" type="noConversion"/>
  </si>
  <si>
    <t>계</t>
    <phoneticPr fontId="1" type="noConversion"/>
  </si>
  <si>
    <t>1개지구</t>
    <phoneticPr fontId="1" type="noConversion"/>
  </si>
  <si>
    <t>2013년12월</t>
    <phoneticPr fontId="1" type="noConversion"/>
  </si>
  <si>
    <t>작성시기</t>
    <phoneticPr fontId="1" type="noConversion"/>
  </si>
  <si>
    <t>노림엄나무골지구</t>
    <phoneticPr fontId="1" type="noConversion"/>
  </si>
  <si>
    <t>2020년</t>
    <phoneticPr fontId="1" type="noConversion"/>
  </si>
  <si>
    <t>2020년</t>
    <phoneticPr fontId="1" type="noConversion"/>
  </si>
  <si>
    <t>2020년11월</t>
    <phoneticPr fontId="1" type="noConversion"/>
  </si>
  <si>
    <t>8월호우</t>
    <phoneticPr fontId="1" type="noConversion"/>
  </si>
  <si>
    <t>한국국토정보공사 강원지역본부 원주지사</t>
    <phoneticPr fontId="1" type="noConversion"/>
  </si>
  <si>
    <t>기타(ha)</t>
    <phoneticPr fontId="1" type="noConversion"/>
  </si>
  <si>
    <t>소요경비(천원)</t>
    <phoneticPr fontId="1" type="noConversion"/>
  </si>
  <si>
    <t>2022년</t>
    <phoneticPr fontId="1" type="noConversion"/>
  </si>
  <si>
    <t>2022년</t>
    <phoneticPr fontId="1" type="noConversion"/>
  </si>
  <si>
    <t>호저면</t>
    <phoneticPr fontId="1" type="noConversion"/>
  </si>
  <si>
    <t>월송리1지구</t>
    <phoneticPr fontId="1" type="noConversion"/>
  </si>
  <si>
    <t>월송리2지구</t>
    <phoneticPr fontId="1" type="noConversion"/>
  </si>
  <si>
    <t>옥산리3지구</t>
    <phoneticPr fontId="1" type="noConversion"/>
  </si>
  <si>
    <t>매호리4지구</t>
    <phoneticPr fontId="1" type="noConversion"/>
  </si>
  <si>
    <t>매호리5지구</t>
    <phoneticPr fontId="1" type="noConversion"/>
  </si>
  <si>
    <t>주산리6지구</t>
    <phoneticPr fontId="1" type="noConversion"/>
  </si>
  <si>
    <t>건등리7지구</t>
    <phoneticPr fontId="1" type="noConversion"/>
  </si>
  <si>
    <t>2023년1월</t>
    <phoneticPr fontId="1" type="noConversion"/>
  </si>
  <si>
    <t>노림리8,9지구</t>
    <phoneticPr fontId="1" type="noConversion"/>
  </si>
  <si>
    <t>2023년</t>
  </si>
  <si>
    <t>문막지구</t>
    <phoneticPr fontId="1" type="noConversion"/>
  </si>
  <si>
    <t>소초지구</t>
    <phoneticPr fontId="1" type="noConversion"/>
  </si>
  <si>
    <t>부론지구</t>
    <phoneticPr fontId="1" type="noConversion"/>
  </si>
  <si>
    <t>흥업지구</t>
    <phoneticPr fontId="1" type="noConversion"/>
  </si>
  <si>
    <t>중앙학성지구1</t>
    <phoneticPr fontId="1" type="noConversion"/>
  </si>
  <si>
    <t>중앙학성지구2</t>
    <phoneticPr fontId="1" type="noConversion"/>
  </si>
  <si>
    <t>중앙학성지구3</t>
    <phoneticPr fontId="1" type="noConversion"/>
  </si>
  <si>
    <t>개운지구1</t>
    <phoneticPr fontId="1" type="noConversion"/>
  </si>
  <si>
    <t>개운지구2</t>
    <phoneticPr fontId="1" type="noConversion"/>
  </si>
  <si>
    <t>개운지구3</t>
    <phoneticPr fontId="1" type="noConversion"/>
  </si>
  <si>
    <t>봉산지구</t>
    <phoneticPr fontId="1" type="noConversion"/>
  </si>
  <si>
    <t>흥업면</t>
    <phoneticPr fontId="1" type="noConversion"/>
  </si>
  <si>
    <t>개운동</t>
    <phoneticPr fontId="1" type="noConversion"/>
  </si>
  <si>
    <t>봉산동</t>
    <phoneticPr fontId="1" type="noConversion"/>
  </si>
  <si>
    <t>6~7월호우</t>
    <phoneticPr fontId="1" type="noConversion"/>
  </si>
  <si>
    <t>학성동</t>
    <phoneticPr fontId="1" type="noConversion"/>
  </si>
  <si>
    <t>8개지구</t>
    <phoneticPr fontId="1" type="noConversion"/>
  </si>
  <si>
    <t>11개지구</t>
    <phoneticPr fontId="1" type="noConversion"/>
  </si>
  <si>
    <t>㈜일신이앤씨</t>
    <phoneticPr fontId="1" type="noConversion"/>
  </si>
  <si>
    <t>2024년3월</t>
    <phoneticPr fontId="1" type="noConversion"/>
  </si>
  <si>
    <t>2023년</t>
    <phoneticPr fontId="1" type="noConversion"/>
  </si>
  <si>
    <t>2024년</t>
    <phoneticPr fontId="1" type="noConversion"/>
  </si>
  <si>
    <t>16개지구</t>
    <phoneticPr fontId="1" type="noConversion"/>
  </si>
  <si>
    <t>㈜서광건설엔지니어링</t>
    <phoneticPr fontId="1" type="noConversion"/>
  </si>
  <si>
    <t>간현지구</t>
    <phoneticPr fontId="1" type="noConversion"/>
  </si>
  <si>
    <t>반곡지구</t>
    <phoneticPr fontId="1" type="noConversion"/>
  </si>
  <si>
    <t>흥양지구1</t>
    <phoneticPr fontId="1" type="noConversion"/>
  </si>
  <si>
    <t>흥양지구2</t>
    <phoneticPr fontId="1" type="noConversion"/>
  </si>
  <si>
    <t>흥양지구3</t>
    <phoneticPr fontId="1" type="noConversion"/>
  </si>
  <si>
    <t>흥양지구4</t>
    <phoneticPr fontId="1" type="noConversion"/>
  </si>
  <si>
    <t>흥양지구5</t>
    <phoneticPr fontId="1" type="noConversion"/>
  </si>
  <si>
    <t>둔둔지구</t>
    <phoneticPr fontId="1" type="noConversion"/>
  </si>
  <si>
    <t>태장지구1</t>
    <phoneticPr fontId="1" type="noConversion"/>
  </si>
  <si>
    <t>태장지구2</t>
    <phoneticPr fontId="1" type="noConversion"/>
  </si>
  <si>
    <t>태장지구3</t>
    <phoneticPr fontId="1" type="noConversion"/>
  </si>
  <si>
    <t>우산지구</t>
    <phoneticPr fontId="1" type="noConversion"/>
  </si>
  <si>
    <t>단계지구1</t>
    <phoneticPr fontId="1" type="noConversion"/>
  </si>
  <si>
    <t>단계지구2</t>
    <phoneticPr fontId="1" type="noConversion"/>
  </si>
  <si>
    <t>단계지구3</t>
    <phoneticPr fontId="1" type="noConversion"/>
  </si>
  <si>
    <t>학성지구1</t>
    <phoneticPr fontId="1" type="noConversion"/>
  </si>
  <si>
    <t>반곡관설동</t>
    <phoneticPr fontId="1" type="noConversion"/>
  </si>
  <si>
    <t>태장동</t>
    <phoneticPr fontId="1" type="noConversion"/>
  </si>
  <si>
    <t>우산동</t>
    <phoneticPr fontId="1" type="noConversion"/>
  </si>
  <si>
    <t>7.8.~19.호우</t>
  </si>
  <si>
    <t>7.23. 호우</t>
    <phoneticPr fontId="1" type="noConversion"/>
  </si>
  <si>
    <t>7.24. 호우</t>
  </si>
  <si>
    <t>8.5. 호우
7.24 호우</t>
    <phoneticPr fontId="1" type="noConversion"/>
  </si>
  <si>
    <t>8.5. 호우</t>
  </si>
  <si>
    <t>2025년3월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</si>
</sst>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.000_-;\-* #,##0.00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3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3" fontId="0" fillId="3" borderId="1" xfId="0" applyNumberFormat="1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43" fontId="0" fillId="3" borderId="1" xfId="0" applyNumberFormat="1" applyFill="1" applyBorder="1">
      <alignment vertical="center"/>
    </xf>
    <xf numFmtId="41" fontId="0" fillId="3" borderId="1" xfId="0" applyNumberFormat="1" applyFill="1" applyBorder="1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8"/>
  <sheetViews>
    <sheetView tabSelected="1" zoomScale="115" zoomScaleNormal="115" workbookViewId="0">
      <pane xSplit="6" ySplit="5" topLeftCell="G51" activePane="bottomRight" state="frozen"/>
      <selection pane="topRight" activeCell="G1" sqref="G1"/>
      <selection pane="bottomLeft" activeCell="A6" sqref="A6"/>
      <selection pane="bottomRight" activeCell="A52" sqref="A52:XFD52"/>
    </sheetView>
  </sheetViews>
  <sheetFormatPr defaultRowHeight="16.5" x14ac:dyDescent="0.3"/>
  <cols>
    <col min="4" max="4" width="17.125" customWidth="1"/>
    <col min="5" max="5" width="13.875" customWidth="1"/>
    <col min="6" max="6" width="10.875" bestFit="1" customWidth="1"/>
    <col min="7" max="7" width="9.125" bestFit="1" customWidth="1"/>
    <col min="8" max="8" width="12" bestFit="1" customWidth="1"/>
    <col min="9" max="9" width="9.75" bestFit="1" customWidth="1"/>
    <col min="10" max="10" width="14.625" customWidth="1"/>
    <col min="11" max="11" width="12.125" customWidth="1"/>
    <col min="12" max="12" width="36.5" customWidth="1"/>
  </cols>
  <sheetData>
    <row r="1" spans="1:13" ht="31.5" x14ac:dyDescent="0.3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3" spans="1:13" x14ac:dyDescent="0.3">
      <c r="A3" t="s">
        <v>1</v>
      </c>
    </row>
    <row r="4" spans="1:13" x14ac:dyDescent="0.3">
      <c r="A4" s="20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0" t="s">
        <v>7</v>
      </c>
      <c r="G4" s="20"/>
      <c r="H4" s="20"/>
      <c r="I4" s="20"/>
      <c r="J4" s="20"/>
      <c r="K4" s="20"/>
      <c r="L4" s="20"/>
    </row>
    <row r="5" spans="1:13" x14ac:dyDescent="0.3">
      <c r="A5" s="20"/>
      <c r="B5" s="20"/>
      <c r="C5" s="20"/>
      <c r="D5" s="20"/>
      <c r="E5" s="20"/>
      <c r="F5" s="7" t="s">
        <v>8</v>
      </c>
      <c r="G5" s="7" t="s">
        <v>9</v>
      </c>
      <c r="H5" s="7" t="s">
        <v>10</v>
      </c>
      <c r="I5" s="7" t="s">
        <v>69</v>
      </c>
      <c r="J5" s="7" t="s">
        <v>70</v>
      </c>
      <c r="K5" s="7" t="s">
        <v>62</v>
      </c>
      <c r="L5" s="7" t="s">
        <v>11</v>
      </c>
    </row>
    <row r="6" spans="1:13" x14ac:dyDescent="0.3">
      <c r="A6" s="8" t="s">
        <v>13</v>
      </c>
      <c r="B6" s="8" t="s">
        <v>8</v>
      </c>
      <c r="C6" s="8"/>
      <c r="D6" s="8" t="s">
        <v>14</v>
      </c>
      <c r="E6" s="8"/>
      <c r="F6" s="9">
        <f>SUM(F7:F11)</f>
        <v>88.63</v>
      </c>
      <c r="G6" s="9">
        <f>SUM(G7:G11)</f>
        <v>40.94</v>
      </c>
      <c r="H6" s="9">
        <f t="shared" ref="H6:I6" si="0">SUM(H7:H11)</f>
        <v>41.39</v>
      </c>
      <c r="I6" s="9">
        <f t="shared" si="0"/>
        <v>6.3000000000000007</v>
      </c>
      <c r="J6" s="10">
        <v>20000</v>
      </c>
      <c r="K6" s="8" t="s">
        <v>52</v>
      </c>
      <c r="L6" s="8" t="s">
        <v>53</v>
      </c>
    </row>
    <row r="7" spans="1:13" x14ac:dyDescent="0.3">
      <c r="A7" s="1" t="s">
        <v>56</v>
      </c>
      <c r="B7" s="1" t="s">
        <v>15</v>
      </c>
      <c r="C7" s="1" t="s">
        <v>16</v>
      </c>
      <c r="D7" s="1" t="s">
        <v>19</v>
      </c>
      <c r="E7" s="1" t="s">
        <v>24</v>
      </c>
      <c r="F7" s="2">
        <f>SUM(G7:I7)</f>
        <v>3.68</v>
      </c>
      <c r="G7" s="2">
        <v>0.02</v>
      </c>
      <c r="H7" s="2">
        <v>2.37</v>
      </c>
      <c r="I7" s="2">
        <v>1.29</v>
      </c>
      <c r="J7" s="3"/>
      <c r="K7" s="1"/>
      <c r="L7" s="1"/>
    </row>
    <row r="8" spans="1:13" x14ac:dyDescent="0.3">
      <c r="A8" s="1" t="s">
        <v>12</v>
      </c>
      <c r="B8" s="1" t="s">
        <v>15</v>
      </c>
      <c r="C8" s="1" t="s">
        <v>17</v>
      </c>
      <c r="D8" s="1" t="s">
        <v>20</v>
      </c>
      <c r="E8" s="1" t="s">
        <v>25</v>
      </c>
      <c r="F8" s="2">
        <f t="shared" ref="F8:F11" si="1">SUM(G8:I8)</f>
        <v>4.42</v>
      </c>
      <c r="G8" s="2">
        <v>0</v>
      </c>
      <c r="H8" s="2">
        <v>4.17</v>
      </c>
      <c r="I8" s="2">
        <v>0.25</v>
      </c>
      <c r="J8" s="3"/>
      <c r="K8" s="1"/>
      <c r="L8" s="1"/>
    </row>
    <row r="9" spans="1:13" x14ac:dyDescent="0.3">
      <c r="A9" s="1" t="s">
        <v>12</v>
      </c>
      <c r="B9" s="1" t="s">
        <v>15</v>
      </c>
      <c r="C9" s="1" t="s">
        <v>17</v>
      </c>
      <c r="D9" s="1" t="s">
        <v>21</v>
      </c>
      <c r="E9" s="1" t="s">
        <v>24</v>
      </c>
      <c r="F9" s="2">
        <f t="shared" si="1"/>
        <v>16.86</v>
      </c>
      <c r="G9" s="2">
        <v>6.26</v>
      </c>
      <c r="H9" s="2">
        <v>9.39</v>
      </c>
      <c r="I9" s="2">
        <v>1.21</v>
      </c>
      <c r="J9" s="3"/>
      <c r="K9" s="1"/>
      <c r="L9" s="1"/>
    </row>
    <row r="10" spans="1:13" x14ac:dyDescent="0.3">
      <c r="A10" s="1" t="s">
        <v>12</v>
      </c>
      <c r="B10" s="1" t="s">
        <v>15</v>
      </c>
      <c r="C10" s="1" t="s">
        <v>17</v>
      </c>
      <c r="D10" s="1" t="s">
        <v>22</v>
      </c>
      <c r="E10" s="1" t="s">
        <v>24</v>
      </c>
      <c r="F10" s="2">
        <f t="shared" si="1"/>
        <v>27.35</v>
      </c>
      <c r="G10" s="2">
        <v>5.45</v>
      </c>
      <c r="H10" s="2">
        <v>20.53</v>
      </c>
      <c r="I10" s="2">
        <v>1.37</v>
      </c>
      <c r="J10" s="3"/>
      <c r="K10" s="1"/>
      <c r="L10" s="1"/>
    </row>
    <row r="11" spans="1:13" x14ac:dyDescent="0.3">
      <c r="A11" s="1" t="s">
        <v>12</v>
      </c>
      <c r="B11" s="1" t="s">
        <v>15</v>
      </c>
      <c r="C11" s="1" t="s">
        <v>18</v>
      </c>
      <c r="D11" s="1" t="s">
        <v>23</v>
      </c>
      <c r="E11" s="1" t="s">
        <v>24</v>
      </c>
      <c r="F11" s="2">
        <f t="shared" si="1"/>
        <v>36.32</v>
      </c>
      <c r="G11" s="2">
        <v>29.21</v>
      </c>
      <c r="H11" s="2">
        <v>4.93</v>
      </c>
      <c r="I11" s="2">
        <v>2.1800000000000002</v>
      </c>
      <c r="J11" s="3"/>
      <c r="K11" s="1"/>
      <c r="L11" s="1"/>
    </row>
    <row r="12" spans="1:13" x14ac:dyDescent="0.3">
      <c r="A12" s="8" t="s">
        <v>27</v>
      </c>
      <c r="B12" s="8" t="s">
        <v>8</v>
      </c>
      <c r="C12" s="8"/>
      <c r="D12" s="8" t="s">
        <v>28</v>
      </c>
      <c r="E12" s="8"/>
      <c r="F12" s="9">
        <f>SUM(F13:F22)</f>
        <v>297.92999999999995</v>
      </c>
      <c r="G12" s="9">
        <f>SUM(G13:G22)</f>
        <v>61.500000000000014</v>
      </c>
      <c r="H12" s="9">
        <f t="shared" ref="H12:I12" si="2">SUM(H13:H22)</f>
        <v>201.83</v>
      </c>
      <c r="I12" s="9">
        <f t="shared" si="2"/>
        <v>34.6</v>
      </c>
      <c r="J12" s="10">
        <v>60000</v>
      </c>
      <c r="K12" s="8" t="s">
        <v>54</v>
      </c>
      <c r="L12" s="8" t="s">
        <v>53</v>
      </c>
    </row>
    <row r="13" spans="1:13" x14ac:dyDescent="0.3">
      <c r="A13" s="1" t="s">
        <v>27</v>
      </c>
      <c r="B13" s="1" t="s">
        <v>15</v>
      </c>
      <c r="C13" s="1" t="s">
        <v>29</v>
      </c>
      <c r="D13" s="1" t="s">
        <v>30</v>
      </c>
      <c r="E13" s="1" t="s">
        <v>24</v>
      </c>
      <c r="F13" s="2">
        <f>SUM(G13:I13)</f>
        <v>10.42</v>
      </c>
      <c r="G13" s="2">
        <v>4.13</v>
      </c>
      <c r="H13" s="2">
        <v>4.2300000000000004</v>
      </c>
      <c r="I13" s="2">
        <v>2.06</v>
      </c>
      <c r="J13" s="3"/>
      <c r="K13" s="1"/>
      <c r="L13" s="1"/>
    </row>
    <row r="14" spans="1:13" x14ac:dyDescent="0.3">
      <c r="A14" s="1" t="s">
        <v>26</v>
      </c>
      <c r="B14" s="1" t="s">
        <v>15</v>
      </c>
      <c r="C14" s="1" t="s">
        <v>17</v>
      </c>
      <c r="D14" s="1" t="s">
        <v>31</v>
      </c>
      <c r="E14" s="1" t="s">
        <v>25</v>
      </c>
      <c r="F14" s="2">
        <f t="shared" ref="F14:F22" si="3">SUM(G14:I14)</f>
        <v>10.93</v>
      </c>
      <c r="G14" s="2">
        <v>0.52</v>
      </c>
      <c r="H14" s="2">
        <v>8.92</v>
      </c>
      <c r="I14" s="2">
        <v>1.49</v>
      </c>
      <c r="J14" s="3"/>
      <c r="K14" s="1"/>
      <c r="L14" s="1"/>
    </row>
    <row r="15" spans="1:13" x14ac:dyDescent="0.3">
      <c r="A15" s="1" t="s">
        <v>26</v>
      </c>
      <c r="B15" s="1" t="s">
        <v>15</v>
      </c>
      <c r="C15" s="1" t="s">
        <v>17</v>
      </c>
      <c r="D15" s="1" t="s">
        <v>22</v>
      </c>
      <c r="E15" s="1" t="s">
        <v>24</v>
      </c>
      <c r="F15" s="2">
        <f t="shared" si="3"/>
        <v>15.35</v>
      </c>
      <c r="G15" s="2">
        <v>4.4000000000000004</v>
      </c>
      <c r="H15" s="2">
        <v>9.02</v>
      </c>
      <c r="I15" s="2">
        <v>1.93</v>
      </c>
      <c r="J15" s="3"/>
      <c r="K15" s="1"/>
      <c r="L15" s="1"/>
    </row>
    <row r="16" spans="1:13" x14ac:dyDescent="0.3">
      <c r="A16" s="1" t="s">
        <v>26</v>
      </c>
      <c r="B16" s="1" t="s">
        <v>15</v>
      </c>
      <c r="C16" s="1" t="s">
        <v>18</v>
      </c>
      <c r="D16" s="1" t="s">
        <v>32</v>
      </c>
      <c r="E16" s="1" t="s">
        <v>24</v>
      </c>
      <c r="F16" s="2">
        <f t="shared" si="3"/>
        <v>27.790000000000003</v>
      </c>
      <c r="G16" s="2">
        <v>25.35</v>
      </c>
      <c r="H16" s="2">
        <v>1.5</v>
      </c>
      <c r="I16" s="2">
        <v>0.94</v>
      </c>
      <c r="J16" s="3"/>
      <c r="K16" s="1"/>
      <c r="L16" s="1"/>
    </row>
    <row r="17" spans="1:12" x14ac:dyDescent="0.3">
      <c r="A17" s="1" t="s">
        <v>26</v>
      </c>
      <c r="B17" s="1" t="s">
        <v>15</v>
      </c>
      <c r="C17" s="1" t="s">
        <v>33</v>
      </c>
      <c r="D17" s="1" t="s">
        <v>37</v>
      </c>
      <c r="E17" s="1" t="s">
        <v>24</v>
      </c>
      <c r="F17" s="2">
        <f t="shared" si="3"/>
        <v>61.75</v>
      </c>
      <c r="G17" s="2">
        <v>0</v>
      </c>
      <c r="H17" s="2">
        <v>58.86</v>
      </c>
      <c r="I17" s="2">
        <v>2.89</v>
      </c>
      <c r="J17" s="3"/>
      <c r="K17" s="1"/>
      <c r="L17" s="1"/>
    </row>
    <row r="18" spans="1:12" x14ac:dyDescent="0.3">
      <c r="A18" s="1" t="s">
        <v>26</v>
      </c>
      <c r="B18" s="1" t="s">
        <v>15</v>
      </c>
      <c r="C18" s="1" t="s">
        <v>34</v>
      </c>
      <c r="D18" s="1" t="s">
        <v>38</v>
      </c>
      <c r="E18" s="1" t="s">
        <v>24</v>
      </c>
      <c r="F18" s="2">
        <f t="shared" si="3"/>
        <v>35.58</v>
      </c>
      <c r="G18" s="2">
        <v>3.24</v>
      </c>
      <c r="H18" s="2">
        <v>25.31</v>
      </c>
      <c r="I18" s="2">
        <v>7.03</v>
      </c>
      <c r="J18" s="3"/>
      <c r="K18" s="1"/>
      <c r="L18" s="1"/>
    </row>
    <row r="19" spans="1:12" x14ac:dyDescent="0.3">
      <c r="A19" s="1" t="s">
        <v>26</v>
      </c>
      <c r="B19" s="1" t="s">
        <v>15</v>
      </c>
      <c r="C19" s="1" t="s">
        <v>35</v>
      </c>
      <c r="D19" s="1" t="s">
        <v>39</v>
      </c>
      <c r="E19" s="1" t="s">
        <v>25</v>
      </c>
      <c r="F19" s="2">
        <f t="shared" si="3"/>
        <v>60.769999999999996</v>
      </c>
      <c r="G19" s="2">
        <v>3.93</v>
      </c>
      <c r="H19" s="2">
        <v>49.87</v>
      </c>
      <c r="I19" s="2">
        <v>6.97</v>
      </c>
      <c r="J19" s="3"/>
      <c r="K19" s="1"/>
      <c r="L19" s="1"/>
    </row>
    <row r="20" spans="1:12" x14ac:dyDescent="0.3">
      <c r="A20" s="1" t="s">
        <v>26</v>
      </c>
      <c r="B20" s="1" t="s">
        <v>15</v>
      </c>
      <c r="C20" s="1" t="s">
        <v>34</v>
      </c>
      <c r="D20" s="1" t="s">
        <v>40</v>
      </c>
      <c r="E20" s="1" t="s">
        <v>24</v>
      </c>
      <c r="F20" s="2">
        <f t="shared" si="3"/>
        <v>34.489999999999995</v>
      </c>
      <c r="G20" s="2">
        <v>1.42</v>
      </c>
      <c r="H20" s="2">
        <v>28.74</v>
      </c>
      <c r="I20" s="2">
        <v>4.33</v>
      </c>
      <c r="J20" s="3"/>
      <c r="K20" s="1"/>
      <c r="L20" s="1"/>
    </row>
    <row r="21" spans="1:12" x14ac:dyDescent="0.3">
      <c r="A21" s="1" t="s">
        <v>26</v>
      </c>
      <c r="B21" s="1" t="s">
        <v>15</v>
      </c>
      <c r="C21" s="1" t="s">
        <v>36</v>
      </c>
      <c r="D21" s="1" t="s">
        <v>41</v>
      </c>
      <c r="E21" s="1" t="s">
        <v>24</v>
      </c>
      <c r="F21" s="2">
        <f t="shared" si="3"/>
        <v>22.759999999999998</v>
      </c>
      <c r="G21" s="2">
        <v>4.34</v>
      </c>
      <c r="H21" s="2">
        <v>15.38</v>
      </c>
      <c r="I21" s="2">
        <v>3.04</v>
      </c>
      <c r="J21" s="3"/>
      <c r="K21" s="1"/>
      <c r="L21" s="1"/>
    </row>
    <row r="22" spans="1:12" x14ac:dyDescent="0.3">
      <c r="A22" s="1" t="s">
        <v>26</v>
      </c>
      <c r="B22" s="1" t="s">
        <v>15</v>
      </c>
      <c r="C22" s="1" t="s">
        <v>36</v>
      </c>
      <c r="D22" s="1" t="s">
        <v>42</v>
      </c>
      <c r="E22" s="1" t="s">
        <v>24</v>
      </c>
      <c r="F22" s="2">
        <f t="shared" si="3"/>
        <v>18.09</v>
      </c>
      <c r="G22" s="2">
        <v>14.17</v>
      </c>
      <c r="H22" s="2">
        <v>0</v>
      </c>
      <c r="I22" s="2">
        <v>3.92</v>
      </c>
      <c r="J22" s="3"/>
      <c r="K22" s="1"/>
      <c r="L22" s="1"/>
    </row>
    <row r="23" spans="1:12" x14ac:dyDescent="0.3">
      <c r="A23" s="8" t="s">
        <v>44</v>
      </c>
      <c r="B23" s="8" t="s">
        <v>8</v>
      </c>
      <c r="C23" s="8"/>
      <c r="D23" s="8" t="s">
        <v>45</v>
      </c>
      <c r="E23" s="8"/>
      <c r="F23" s="9">
        <f>SUM(F24:F26)</f>
        <v>26.400000000000002</v>
      </c>
      <c r="G23" s="9">
        <f>SUM(G24:G26)</f>
        <v>0.73</v>
      </c>
      <c r="H23" s="9">
        <f t="shared" ref="H23:I23" si="4">SUM(H24:H26)</f>
        <v>5.660000000000001</v>
      </c>
      <c r="I23" s="9">
        <f t="shared" si="4"/>
        <v>20.009999999999998</v>
      </c>
      <c r="J23" s="10">
        <v>2685</v>
      </c>
      <c r="K23" s="8" t="s">
        <v>55</v>
      </c>
      <c r="L23" s="8" t="s">
        <v>53</v>
      </c>
    </row>
    <row r="24" spans="1:12" x14ac:dyDescent="0.3">
      <c r="A24" s="1" t="s">
        <v>57</v>
      </c>
      <c r="B24" s="1" t="s">
        <v>15</v>
      </c>
      <c r="C24" s="1" t="s">
        <v>46</v>
      </c>
      <c r="D24" s="1" t="s">
        <v>48</v>
      </c>
      <c r="E24" s="1" t="s">
        <v>51</v>
      </c>
      <c r="F24" s="2">
        <f>SUM(G24:I24)</f>
        <v>6.7900000000000009</v>
      </c>
      <c r="G24" s="2">
        <v>0.49</v>
      </c>
      <c r="H24" s="2">
        <v>4.6900000000000004</v>
      </c>
      <c r="I24" s="2">
        <v>1.61</v>
      </c>
      <c r="J24" s="3"/>
      <c r="K24" s="1"/>
      <c r="L24" s="1"/>
    </row>
    <row r="25" spans="1:12" x14ac:dyDescent="0.3">
      <c r="A25" s="1" t="s">
        <v>43</v>
      </c>
      <c r="B25" s="1" t="s">
        <v>15</v>
      </c>
      <c r="C25" s="1" t="s">
        <v>46</v>
      </c>
      <c r="D25" s="1" t="s">
        <v>49</v>
      </c>
      <c r="E25" s="1" t="s">
        <v>51</v>
      </c>
      <c r="F25" s="2">
        <f t="shared" ref="F25:F26" si="5">SUM(G25:I25)</f>
        <v>19.169999999999998</v>
      </c>
      <c r="G25" s="2">
        <v>0.24</v>
      </c>
      <c r="H25" s="2">
        <v>0.94</v>
      </c>
      <c r="I25" s="2">
        <v>17.989999999999998</v>
      </c>
      <c r="J25" s="3"/>
      <c r="K25" s="1"/>
      <c r="L25" s="1"/>
    </row>
    <row r="26" spans="1:12" x14ac:dyDescent="0.3">
      <c r="A26" s="1" t="s">
        <v>43</v>
      </c>
      <c r="B26" s="1" t="s">
        <v>15</v>
      </c>
      <c r="C26" s="1" t="s">
        <v>47</v>
      </c>
      <c r="D26" s="1" t="s">
        <v>50</v>
      </c>
      <c r="E26" s="1" t="s">
        <v>51</v>
      </c>
      <c r="F26" s="2">
        <f t="shared" si="5"/>
        <v>0.43999999999999995</v>
      </c>
      <c r="G26" s="2">
        <v>0</v>
      </c>
      <c r="H26" s="2">
        <v>0.03</v>
      </c>
      <c r="I26" s="2">
        <v>0.41</v>
      </c>
      <c r="J26" s="3"/>
      <c r="K26" s="1"/>
      <c r="L26" s="1"/>
    </row>
    <row r="27" spans="1:12" x14ac:dyDescent="0.3">
      <c r="A27" s="8" t="s">
        <v>58</v>
      </c>
      <c r="B27" s="8" t="s">
        <v>59</v>
      </c>
      <c r="C27" s="11"/>
      <c r="D27" s="8" t="s">
        <v>60</v>
      </c>
      <c r="E27" s="11"/>
      <c r="F27" s="12">
        <f t="shared" ref="F27:F32" si="6">SUM(G27:I27)</f>
        <v>14.620000000000001</v>
      </c>
      <c r="G27" s="12">
        <f>SUM(G28)</f>
        <v>0.14000000000000001</v>
      </c>
      <c r="H27" s="12">
        <f t="shared" ref="H27:I31" si="7">SUM(H28)</f>
        <v>13.9</v>
      </c>
      <c r="I27" s="12">
        <f t="shared" si="7"/>
        <v>0.57999999999999996</v>
      </c>
      <c r="J27" s="13">
        <v>6564</v>
      </c>
      <c r="K27" s="8" t="s">
        <v>61</v>
      </c>
      <c r="L27" s="8" t="s">
        <v>53</v>
      </c>
    </row>
    <row r="28" spans="1:12" x14ac:dyDescent="0.3">
      <c r="A28" s="1" t="s">
        <v>58</v>
      </c>
      <c r="B28" s="1" t="s">
        <v>15</v>
      </c>
      <c r="C28" s="1" t="s">
        <v>36</v>
      </c>
      <c r="D28" s="1" t="s">
        <v>63</v>
      </c>
      <c r="E28" s="1" t="s">
        <v>24</v>
      </c>
      <c r="F28" s="5">
        <f t="shared" si="6"/>
        <v>14.620000000000001</v>
      </c>
      <c r="G28" s="2">
        <v>0.14000000000000001</v>
      </c>
      <c r="H28" s="2">
        <v>13.9</v>
      </c>
      <c r="I28" s="2">
        <v>0.57999999999999996</v>
      </c>
      <c r="J28" s="6"/>
      <c r="K28" s="4"/>
      <c r="L28" s="4"/>
    </row>
    <row r="29" spans="1:12" x14ac:dyDescent="0.3">
      <c r="A29" s="8" t="s">
        <v>64</v>
      </c>
      <c r="B29" s="8" t="s">
        <v>8</v>
      </c>
      <c r="C29" s="11"/>
      <c r="D29" s="8" t="s">
        <v>60</v>
      </c>
      <c r="E29" s="11"/>
      <c r="F29" s="12">
        <f t="shared" si="6"/>
        <v>22.407800000000002</v>
      </c>
      <c r="G29" s="12">
        <f>SUM(G30)</f>
        <v>14.7281</v>
      </c>
      <c r="H29" s="12">
        <f t="shared" si="7"/>
        <v>0.20039999999999999</v>
      </c>
      <c r="I29" s="12">
        <f t="shared" si="7"/>
        <v>7.4793000000000003</v>
      </c>
      <c r="J29" s="13">
        <v>11921.8</v>
      </c>
      <c r="K29" s="8" t="s">
        <v>66</v>
      </c>
      <c r="L29" s="8" t="s">
        <v>68</v>
      </c>
    </row>
    <row r="30" spans="1:12" x14ac:dyDescent="0.3">
      <c r="A30" s="1" t="s">
        <v>65</v>
      </c>
      <c r="B30" s="1" t="s">
        <v>15</v>
      </c>
      <c r="C30" s="1" t="s">
        <v>36</v>
      </c>
      <c r="D30" s="1" t="s">
        <v>42</v>
      </c>
      <c r="E30" s="1" t="s">
        <v>67</v>
      </c>
      <c r="F30" s="5">
        <f t="shared" si="6"/>
        <v>22.407800000000002</v>
      </c>
      <c r="G30" s="2">
        <v>14.7281</v>
      </c>
      <c r="H30" s="2">
        <v>0.20039999999999999</v>
      </c>
      <c r="I30" s="2">
        <v>7.4793000000000003</v>
      </c>
      <c r="J30" s="6"/>
      <c r="K30" s="1"/>
      <c r="L30" s="1"/>
    </row>
    <row r="31" spans="1:12" x14ac:dyDescent="0.3">
      <c r="A31" s="8" t="s">
        <v>71</v>
      </c>
      <c r="B31" s="8" t="s">
        <v>8</v>
      </c>
      <c r="C31" s="11"/>
      <c r="D31" s="8" t="s">
        <v>100</v>
      </c>
      <c r="E31" s="11"/>
      <c r="F31" s="12">
        <f t="shared" si="6"/>
        <v>1.9969999999999999</v>
      </c>
      <c r="G31" s="12">
        <f>SUM(G32)</f>
        <v>0.65139999999999998</v>
      </c>
      <c r="H31" s="12">
        <f t="shared" si="7"/>
        <v>1.3355999999999999</v>
      </c>
      <c r="I31" s="12">
        <f t="shared" si="7"/>
        <v>0.01</v>
      </c>
      <c r="J31" s="13">
        <v>33200</v>
      </c>
      <c r="K31" s="8" t="s">
        <v>81</v>
      </c>
      <c r="L31" s="8" t="s">
        <v>68</v>
      </c>
    </row>
    <row r="32" spans="1:12" x14ac:dyDescent="0.3">
      <c r="A32" s="1" t="s">
        <v>72</v>
      </c>
      <c r="B32" s="1" t="s">
        <v>15</v>
      </c>
      <c r="C32" s="1" t="s">
        <v>18</v>
      </c>
      <c r="D32" s="1" t="s">
        <v>74</v>
      </c>
      <c r="E32" s="1" t="s">
        <v>67</v>
      </c>
      <c r="F32" s="5">
        <f t="shared" si="6"/>
        <v>1.9969999999999999</v>
      </c>
      <c r="G32" s="2">
        <v>0.65139999999999998</v>
      </c>
      <c r="H32" s="2">
        <v>1.3355999999999999</v>
      </c>
      <c r="I32" s="2">
        <v>0.01</v>
      </c>
      <c r="J32" s="6"/>
      <c r="K32" s="1"/>
      <c r="L32" s="1"/>
    </row>
    <row r="33" spans="1:12" x14ac:dyDescent="0.3">
      <c r="A33" s="1" t="s">
        <v>72</v>
      </c>
      <c r="B33" s="1" t="s">
        <v>15</v>
      </c>
      <c r="C33" s="1" t="s">
        <v>18</v>
      </c>
      <c r="D33" s="1" t="s">
        <v>75</v>
      </c>
      <c r="E33" s="1" t="s">
        <v>67</v>
      </c>
      <c r="F33" s="5">
        <f t="shared" ref="F33:F38" si="8">SUM(G33:I33)</f>
        <v>3.6379999999999999</v>
      </c>
      <c r="G33" s="2">
        <v>2.67</v>
      </c>
      <c r="H33" s="2">
        <v>0.96799999999999997</v>
      </c>
      <c r="I33" s="2">
        <v>0</v>
      </c>
      <c r="J33" s="6"/>
      <c r="K33" s="1"/>
      <c r="L33" s="1"/>
    </row>
    <row r="34" spans="1:12" x14ac:dyDescent="0.3">
      <c r="A34" s="1" t="s">
        <v>72</v>
      </c>
      <c r="B34" s="1" t="s">
        <v>15</v>
      </c>
      <c r="C34" s="1" t="s">
        <v>73</v>
      </c>
      <c r="D34" s="1" t="s">
        <v>76</v>
      </c>
      <c r="E34" s="1" t="s">
        <v>67</v>
      </c>
      <c r="F34" s="5">
        <f t="shared" si="8"/>
        <v>2.9447000000000001</v>
      </c>
      <c r="G34" s="2">
        <v>0</v>
      </c>
      <c r="H34" s="2">
        <v>1.9547000000000001</v>
      </c>
      <c r="I34" s="2">
        <v>0.99</v>
      </c>
      <c r="J34" s="6"/>
      <c r="K34" s="1"/>
      <c r="L34" s="1"/>
    </row>
    <row r="35" spans="1:12" x14ac:dyDescent="0.3">
      <c r="A35" s="1" t="s">
        <v>72</v>
      </c>
      <c r="B35" s="1" t="s">
        <v>15</v>
      </c>
      <c r="C35" s="1" t="s">
        <v>73</v>
      </c>
      <c r="D35" s="1" t="s">
        <v>77</v>
      </c>
      <c r="E35" s="1" t="s">
        <v>67</v>
      </c>
      <c r="F35" s="5">
        <f t="shared" si="8"/>
        <v>14.9872</v>
      </c>
      <c r="G35" s="2">
        <v>0.94220000000000004</v>
      </c>
      <c r="H35" s="2">
        <v>13.738799999999999</v>
      </c>
      <c r="I35" s="2">
        <v>0.30620000000000003</v>
      </c>
      <c r="J35" s="6"/>
      <c r="K35" s="1"/>
      <c r="L35" s="1"/>
    </row>
    <row r="36" spans="1:12" x14ac:dyDescent="0.3">
      <c r="A36" s="1" t="s">
        <v>72</v>
      </c>
      <c r="B36" s="1" t="s">
        <v>15</v>
      </c>
      <c r="C36" s="1" t="s">
        <v>73</v>
      </c>
      <c r="D36" s="1" t="s">
        <v>78</v>
      </c>
      <c r="E36" s="1" t="s">
        <v>67</v>
      </c>
      <c r="F36" s="5">
        <f t="shared" si="8"/>
        <v>3.8071000000000002</v>
      </c>
      <c r="G36" s="2">
        <v>3.5491999999999999</v>
      </c>
      <c r="H36" s="2">
        <v>0</v>
      </c>
      <c r="I36" s="2">
        <v>0.25790000000000002</v>
      </c>
      <c r="J36" s="6"/>
      <c r="K36" s="1"/>
      <c r="L36" s="1"/>
    </row>
    <row r="37" spans="1:12" x14ac:dyDescent="0.3">
      <c r="A37" s="1" t="s">
        <v>72</v>
      </c>
      <c r="B37" s="1" t="s">
        <v>15</v>
      </c>
      <c r="C37" s="1" t="s">
        <v>73</v>
      </c>
      <c r="D37" s="1" t="s">
        <v>79</v>
      </c>
      <c r="E37" s="1" t="s">
        <v>67</v>
      </c>
      <c r="F37" s="5">
        <f t="shared" si="8"/>
        <v>3.0768999999999997</v>
      </c>
      <c r="G37" s="2">
        <v>0.35849999999999999</v>
      </c>
      <c r="H37" s="2">
        <v>2.7170000000000001</v>
      </c>
      <c r="I37" s="2">
        <v>1.4E-3</v>
      </c>
      <c r="J37" s="6"/>
      <c r="K37" s="1"/>
      <c r="L37" s="1"/>
    </row>
    <row r="38" spans="1:12" x14ac:dyDescent="0.3">
      <c r="A38" s="1" t="s">
        <v>72</v>
      </c>
      <c r="B38" s="1" t="s">
        <v>15</v>
      </c>
      <c r="C38" s="1" t="s">
        <v>34</v>
      </c>
      <c r="D38" s="1" t="s">
        <v>80</v>
      </c>
      <c r="E38" s="1" t="s">
        <v>67</v>
      </c>
      <c r="F38" s="5">
        <f t="shared" si="8"/>
        <v>7.6029999999999998</v>
      </c>
      <c r="G38" s="2">
        <v>0.28520000000000001</v>
      </c>
      <c r="H38" s="2">
        <v>7.1344000000000003</v>
      </c>
      <c r="I38" s="2">
        <v>0.18340000000000001</v>
      </c>
      <c r="J38" s="6"/>
      <c r="K38" s="1"/>
      <c r="L38" s="1"/>
    </row>
    <row r="39" spans="1:12" x14ac:dyDescent="0.3">
      <c r="A39" s="1" t="s">
        <v>72</v>
      </c>
      <c r="B39" s="1" t="s">
        <v>15</v>
      </c>
      <c r="C39" s="1" t="s">
        <v>36</v>
      </c>
      <c r="D39" s="1" t="s">
        <v>82</v>
      </c>
      <c r="E39" s="1" t="s">
        <v>67</v>
      </c>
      <c r="F39" s="5">
        <f t="shared" ref="F39" si="9">SUM(G39:I39)</f>
        <v>14.578999999999999</v>
      </c>
      <c r="G39" s="2">
        <v>0</v>
      </c>
      <c r="H39" s="2">
        <v>14.283799999999999</v>
      </c>
      <c r="I39" s="2">
        <v>0.29520000000000002</v>
      </c>
      <c r="J39" s="6"/>
      <c r="K39" s="1"/>
      <c r="L39" s="1"/>
    </row>
    <row r="40" spans="1:12" x14ac:dyDescent="0.3">
      <c r="A40" s="8" t="s">
        <v>104</v>
      </c>
      <c r="B40" s="8" t="s">
        <v>8</v>
      </c>
      <c r="C40" s="11"/>
      <c r="D40" s="8" t="s">
        <v>101</v>
      </c>
      <c r="E40" s="11"/>
      <c r="F40" s="12">
        <f>SUM(G40:I40)</f>
        <v>1.3779000000000001</v>
      </c>
      <c r="G40" s="12">
        <f>SUM(G41)</f>
        <v>0</v>
      </c>
      <c r="H40" s="12">
        <f>SUM(H41:H51)</f>
        <v>0.71690000000000009</v>
      </c>
      <c r="I40" s="12">
        <f>SUM(I41:I51)</f>
        <v>0.66100000000000003</v>
      </c>
      <c r="J40" s="13">
        <v>21912</v>
      </c>
      <c r="K40" s="8" t="s">
        <v>103</v>
      </c>
      <c r="L40" s="8" t="s">
        <v>102</v>
      </c>
    </row>
    <row r="41" spans="1:12" x14ac:dyDescent="0.3">
      <c r="A41" s="1" t="s">
        <v>83</v>
      </c>
      <c r="B41" s="1" t="s">
        <v>15</v>
      </c>
      <c r="C41" s="1" t="s">
        <v>34</v>
      </c>
      <c r="D41" s="14" t="s">
        <v>84</v>
      </c>
      <c r="E41" s="1" t="s">
        <v>98</v>
      </c>
      <c r="F41" s="5">
        <f t="shared" ref="F41:F50" si="10">SUM(G41:I41)</f>
        <v>8.5999999999999993E-2</v>
      </c>
      <c r="G41" s="2">
        <v>0</v>
      </c>
      <c r="H41" s="15"/>
      <c r="I41" s="16">
        <v>8.5999999999999993E-2</v>
      </c>
      <c r="J41" s="6"/>
      <c r="K41" s="1"/>
      <c r="L41" s="1"/>
    </row>
    <row r="42" spans="1:12" x14ac:dyDescent="0.3">
      <c r="A42" s="1" t="s">
        <v>83</v>
      </c>
      <c r="B42" s="1" t="s">
        <v>15</v>
      </c>
      <c r="C42" s="1" t="s">
        <v>29</v>
      </c>
      <c r="D42" s="14" t="s">
        <v>85</v>
      </c>
      <c r="E42" s="1" t="s">
        <v>98</v>
      </c>
      <c r="F42" s="5">
        <f t="shared" si="10"/>
        <v>0.34710000000000002</v>
      </c>
      <c r="G42" s="2">
        <v>0</v>
      </c>
      <c r="H42" s="17">
        <v>0.34710000000000002</v>
      </c>
      <c r="I42" s="17"/>
      <c r="J42" s="6"/>
      <c r="K42" s="1"/>
      <c r="L42" s="1"/>
    </row>
    <row r="43" spans="1:12" x14ac:dyDescent="0.3">
      <c r="A43" s="1" t="s">
        <v>83</v>
      </c>
      <c r="B43" s="1" t="s">
        <v>15</v>
      </c>
      <c r="C43" s="1" t="s">
        <v>36</v>
      </c>
      <c r="D43" s="14" t="s">
        <v>86</v>
      </c>
      <c r="E43" s="1" t="s">
        <v>98</v>
      </c>
      <c r="F43" s="5">
        <f t="shared" si="10"/>
        <v>0.36980000000000002</v>
      </c>
      <c r="G43" s="2">
        <v>0</v>
      </c>
      <c r="H43" s="17">
        <v>0.36980000000000002</v>
      </c>
      <c r="I43" s="17"/>
      <c r="J43" s="6"/>
      <c r="K43" s="1"/>
      <c r="L43" s="1"/>
    </row>
    <row r="44" spans="1:12" x14ac:dyDescent="0.3">
      <c r="A44" s="1" t="s">
        <v>83</v>
      </c>
      <c r="B44" s="1" t="s">
        <v>15</v>
      </c>
      <c r="C44" s="1" t="s">
        <v>95</v>
      </c>
      <c r="D44" s="14" t="s">
        <v>87</v>
      </c>
      <c r="E44" s="1" t="s">
        <v>98</v>
      </c>
      <c r="F44" s="5">
        <f t="shared" si="10"/>
        <v>0.28000000000000003</v>
      </c>
      <c r="G44" s="2">
        <v>0</v>
      </c>
      <c r="H44" s="15"/>
      <c r="I44" s="17">
        <v>0.28000000000000003</v>
      </c>
      <c r="J44" s="6"/>
      <c r="K44" s="1"/>
      <c r="L44" s="1"/>
    </row>
    <row r="45" spans="1:12" x14ac:dyDescent="0.3">
      <c r="A45" s="1" t="s">
        <v>83</v>
      </c>
      <c r="B45" s="1" t="s">
        <v>15</v>
      </c>
      <c r="C45" s="1" t="s">
        <v>99</v>
      </c>
      <c r="D45" s="14" t="s">
        <v>88</v>
      </c>
      <c r="E45" s="1" t="s">
        <v>98</v>
      </c>
      <c r="F45" s="5">
        <f t="shared" si="10"/>
        <v>5.0000000000000001E-3</v>
      </c>
      <c r="G45" s="2">
        <v>0</v>
      </c>
      <c r="H45" s="15"/>
      <c r="I45" s="16">
        <v>5.0000000000000001E-3</v>
      </c>
      <c r="J45" s="6"/>
      <c r="K45" s="1"/>
      <c r="L45" s="1"/>
    </row>
    <row r="46" spans="1:12" x14ac:dyDescent="0.3">
      <c r="A46" s="1" t="s">
        <v>83</v>
      </c>
      <c r="B46" s="1" t="s">
        <v>15</v>
      </c>
      <c r="C46" s="1" t="s">
        <v>99</v>
      </c>
      <c r="D46" s="14" t="s">
        <v>89</v>
      </c>
      <c r="E46" s="1" t="s">
        <v>98</v>
      </c>
      <c r="F46" s="5">
        <f t="shared" si="10"/>
        <v>4.1000000000000002E-2</v>
      </c>
      <c r="G46" s="2">
        <v>0</v>
      </c>
      <c r="H46" s="15"/>
      <c r="I46" s="16">
        <v>4.1000000000000002E-2</v>
      </c>
      <c r="J46" s="6"/>
      <c r="K46" s="1"/>
      <c r="L46" s="1"/>
    </row>
    <row r="47" spans="1:12" x14ac:dyDescent="0.3">
      <c r="A47" s="1" t="s">
        <v>83</v>
      </c>
      <c r="B47" s="1" t="s">
        <v>15</v>
      </c>
      <c r="C47" s="1" t="s">
        <v>99</v>
      </c>
      <c r="D47" s="14" t="s">
        <v>90</v>
      </c>
      <c r="E47" s="1" t="s">
        <v>98</v>
      </c>
      <c r="F47" s="5">
        <f t="shared" si="10"/>
        <v>7.0000000000000001E-3</v>
      </c>
      <c r="G47" s="2">
        <v>0</v>
      </c>
      <c r="H47" s="15"/>
      <c r="I47" s="16">
        <v>7.0000000000000001E-3</v>
      </c>
      <c r="J47" s="6"/>
      <c r="K47" s="1"/>
      <c r="L47" s="1"/>
    </row>
    <row r="48" spans="1:12" x14ac:dyDescent="0.3">
      <c r="A48" s="1" t="s">
        <v>83</v>
      </c>
      <c r="B48" s="1" t="s">
        <v>15</v>
      </c>
      <c r="C48" s="1" t="s">
        <v>96</v>
      </c>
      <c r="D48" s="14" t="s">
        <v>91</v>
      </c>
      <c r="E48" s="1" t="s">
        <v>98</v>
      </c>
      <c r="F48" s="5">
        <f t="shared" si="10"/>
        <v>8.1000000000000003E-2</v>
      </c>
      <c r="G48" s="2">
        <v>0</v>
      </c>
      <c r="H48" s="15"/>
      <c r="I48" s="16">
        <v>8.1000000000000003E-2</v>
      </c>
      <c r="J48" s="6"/>
      <c r="K48" s="1"/>
      <c r="L48" s="1"/>
    </row>
    <row r="49" spans="1:12" x14ac:dyDescent="0.3">
      <c r="A49" s="1" t="s">
        <v>83</v>
      </c>
      <c r="B49" s="1" t="s">
        <v>15</v>
      </c>
      <c r="C49" s="1" t="s">
        <v>96</v>
      </c>
      <c r="D49" s="14" t="s">
        <v>92</v>
      </c>
      <c r="E49" s="1" t="s">
        <v>98</v>
      </c>
      <c r="F49" s="5">
        <f t="shared" si="10"/>
        <v>4.5999999999999999E-2</v>
      </c>
      <c r="G49" s="2">
        <v>0</v>
      </c>
      <c r="H49" s="15"/>
      <c r="I49" s="16">
        <v>4.5999999999999999E-2</v>
      </c>
      <c r="J49" s="6"/>
      <c r="K49" s="1"/>
      <c r="L49" s="1"/>
    </row>
    <row r="50" spans="1:12" x14ac:dyDescent="0.3">
      <c r="A50" s="1" t="s">
        <v>83</v>
      </c>
      <c r="B50" s="1" t="s">
        <v>15</v>
      </c>
      <c r="C50" s="1" t="s">
        <v>96</v>
      </c>
      <c r="D50" s="14" t="s">
        <v>93</v>
      </c>
      <c r="E50" s="1" t="s">
        <v>98</v>
      </c>
      <c r="F50" s="5">
        <f t="shared" si="10"/>
        <v>4.9000000000000002E-2</v>
      </c>
      <c r="G50" s="2">
        <v>0</v>
      </c>
      <c r="H50" s="15"/>
      <c r="I50" s="16">
        <v>4.9000000000000002E-2</v>
      </c>
      <c r="J50" s="6"/>
      <c r="K50" s="1"/>
      <c r="L50" s="1"/>
    </row>
    <row r="51" spans="1:12" x14ac:dyDescent="0.3">
      <c r="A51" s="1" t="s">
        <v>83</v>
      </c>
      <c r="B51" s="1" t="s">
        <v>15</v>
      </c>
      <c r="C51" s="1" t="s">
        <v>97</v>
      </c>
      <c r="D51" s="14" t="s">
        <v>94</v>
      </c>
      <c r="E51" s="1" t="s">
        <v>98</v>
      </c>
      <c r="F51" s="5">
        <f t="shared" ref="F51" si="11">SUM(G51:I51)</f>
        <v>6.6000000000000003E-2</v>
      </c>
      <c r="G51" s="2">
        <v>0</v>
      </c>
      <c r="H51" s="15"/>
      <c r="I51" s="16">
        <v>6.6000000000000003E-2</v>
      </c>
      <c r="J51" s="6"/>
      <c r="K51" s="1"/>
      <c r="L51" s="1"/>
    </row>
    <row r="52" spans="1:12" x14ac:dyDescent="0.3">
      <c r="A52" s="8" t="s">
        <v>105</v>
      </c>
      <c r="B52" s="8" t="s">
        <v>8</v>
      </c>
      <c r="C52" s="11"/>
      <c r="D52" s="8" t="s">
        <v>106</v>
      </c>
      <c r="E52" s="11"/>
      <c r="F52" s="12">
        <f>SUM(G52:I52)</f>
        <v>0.86500000000000021</v>
      </c>
      <c r="G52" s="12">
        <f>SUM(G53)</f>
        <v>0</v>
      </c>
      <c r="H52" s="12">
        <f>SUM(H53:H63)</f>
        <v>0</v>
      </c>
      <c r="I52" s="12">
        <f>SUM(I53:I63)</f>
        <v>0.86500000000000021</v>
      </c>
      <c r="J52" s="13">
        <v>52450</v>
      </c>
      <c r="K52" s="8" t="s">
        <v>132</v>
      </c>
      <c r="L52" s="8" t="s">
        <v>107</v>
      </c>
    </row>
    <row r="53" spans="1:12" ht="20.25" customHeight="1" x14ac:dyDescent="0.3">
      <c r="A53" s="1" t="s">
        <v>105</v>
      </c>
      <c r="B53" s="1" t="s">
        <v>15</v>
      </c>
      <c r="C53" s="1" t="s">
        <v>18</v>
      </c>
      <c r="D53" s="21" t="s">
        <v>108</v>
      </c>
      <c r="E53" s="24" t="s">
        <v>127</v>
      </c>
      <c r="F53" s="5">
        <f t="shared" ref="F53" si="12">SUM(G53:I53)</f>
        <v>2.5999999999999999E-2</v>
      </c>
      <c r="G53" s="2">
        <v>0</v>
      </c>
      <c r="H53" s="15"/>
      <c r="I53" s="16">
        <v>2.5999999999999999E-2</v>
      </c>
      <c r="J53" s="6"/>
      <c r="K53" s="1"/>
      <c r="L53" s="1"/>
    </row>
    <row r="54" spans="1:12" x14ac:dyDescent="0.3">
      <c r="A54" s="1" t="s">
        <v>105</v>
      </c>
      <c r="B54" s="1" t="s">
        <v>15</v>
      </c>
      <c r="C54" s="1" t="s">
        <v>124</v>
      </c>
      <c r="D54" s="22" t="s">
        <v>109</v>
      </c>
      <c r="E54" s="24" t="s">
        <v>128</v>
      </c>
      <c r="F54" s="5">
        <f t="shared" ref="F54:F68" si="13">SUM(G54:I54)</f>
        <v>8.2000000000000003E-2</v>
      </c>
      <c r="G54" s="2">
        <v>0</v>
      </c>
      <c r="H54" s="15"/>
      <c r="I54" s="16">
        <v>8.2000000000000003E-2</v>
      </c>
      <c r="J54" s="6"/>
      <c r="K54" s="1"/>
      <c r="L54" s="1"/>
    </row>
    <row r="55" spans="1:12" x14ac:dyDescent="0.3">
      <c r="A55" s="1" t="s">
        <v>105</v>
      </c>
      <c r="B55" s="1" t="s">
        <v>15</v>
      </c>
      <c r="C55" s="1" t="s">
        <v>29</v>
      </c>
      <c r="D55" s="23" t="s">
        <v>110</v>
      </c>
      <c r="E55" s="24" t="s">
        <v>129</v>
      </c>
      <c r="F55" s="5">
        <f t="shared" si="13"/>
        <v>6.0000000000000001E-3</v>
      </c>
      <c r="G55" s="2">
        <v>0</v>
      </c>
      <c r="H55" s="15"/>
      <c r="I55" s="16">
        <v>6.0000000000000001E-3</v>
      </c>
      <c r="J55" s="6"/>
      <c r="K55" s="1"/>
      <c r="L55" s="1"/>
    </row>
    <row r="56" spans="1:12" x14ac:dyDescent="0.3">
      <c r="A56" s="1" t="s">
        <v>105</v>
      </c>
      <c r="B56" s="1" t="s">
        <v>15</v>
      </c>
      <c r="C56" s="1" t="s">
        <v>29</v>
      </c>
      <c r="D56" s="23" t="s">
        <v>111</v>
      </c>
      <c r="E56" s="24" t="s">
        <v>129</v>
      </c>
      <c r="F56" s="5">
        <f t="shared" si="13"/>
        <v>8.0000000000000002E-3</v>
      </c>
      <c r="G56" s="2">
        <v>0</v>
      </c>
      <c r="H56" s="15"/>
      <c r="I56" s="16">
        <v>8.0000000000000002E-3</v>
      </c>
      <c r="J56" s="6"/>
      <c r="K56" s="1"/>
      <c r="L56" s="1"/>
    </row>
    <row r="57" spans="1:12" x14ac:dyDescent="0.3">
      <c r="A57" s="1" t="s">
        <v>105</v>
      </c>
      <c r="B57" s="1" t="s">
        <v>15</v>
      </c>
      <c r="C57" s="1" t="s">
        <v>29</v>
      </c>
      <c r="D57" s="23" t="s">
        <v>112</v>
      </c>
      <c r="E57" s="24" t="s">
        <v>129</v>
      </c>
      <c r="F57" s="5">
        <f t="shared" si="13"/>
        <v>0.17</v>
      </c>
      <c r="G57" s="2">
        <v>0</v>
      </c>
      <c r="H57" s="15"/>
      <c r="I57" s="16">
        <v>0.17</v>
      </c>
      <c r="J57" s="6"/>
      <c r="K57" s="1"/>
      <c r="L57" s="1"/>
    </row>
    <row r="58" spans="1:12" x14ac:dyDescent="0.3">
      <c r="A58" s="1" t="s">
        <v>105</v>
      </c>
      <c r="B58" s="1" t="s">
        <v>15</v>
      </c>
      <c r="C58" s="1" t="s">
        <v>29</v>
      </c>
      <c r="D58" s="23" t="s">
        <v>113</v>
      </c>
      <c r="E58" s="24" t="s">
        <v>129</v>
      </c>
      <c r="F58" s="5">
        <f t="shared" si="13"/>
        <v>0.3</v>
      </c>
      <c r="G58" s="2">
        <v>0</v>
      </c>
      <c r="H58" s="15"/>
      <c r="I58" s="16">
        <v>0.3</v>
      </c>
      <c r="J58" s="6"/>
      <c r="K58" s="1"/>
      <c r="L58" s="1"/>
    </row>
    <row r="59" spans="1:12" x14ac:dyDescent="0.3">
      <c r="A59" s="1" t="s">
        <v>105</v>
      </c>
      <c r="B59" s="1" t="s">
        <v>15</v>
      </c>
      <c r="C59" s="1" t="s">
        <v>29</v>
      </c>
      <c r="D59" s="23" t="s">
        <v>114</v>
      </c>
      <c r="E59" s="24" t="s">
        <v>129</v>
      </c>
      <c r="F59" s="5">
        <f t="shared" si="13"/>
        <v>0.12</v>
      </c>
      <c r="G59" s="2">
        <v>0</v>
      </c>
      <c r="H59" s="15"/>
      <c r="I59" s="16">
        <v>0.12</v>
      </c>
      <c r="J59" s="6"/>
      <c r="K59" s="1"/>
      <c r="L59" s="1"/>
    </row>
    <row r="60" spans="1:12" x14ac:dyDescent="0.3">
      <c r="A60" s="1" t="s">
        <v>105</v>
      </c>
      <c r="B60" s="1" t="s">
        <v>15</v>
      </c>
      <c r="C60" s="1" t="s">
        <v>29</v>
      </c>
      <c r="D60" s="23" t="s">
        <v>115</v>
      </c>
      <c r="E60" s="24" t="s">
        <v>129</v>
      </c>
      <c r="F60" s="5">
        <f t="shared" si="13"/>
        <v>8.0000000000000002E-3</v>
      </c>
      <c r="G60" s="2">
        <v>0</v>
      </c>
      <c r="H60" s="15"/>
      <c r="I60" s="16">
        <v>8.0000000000000002E-3</v>
      </c>
      <c r="J60" s="6"/>
      <c r="K60" s="1"/>
      <c r="L60" s="1"/>
    </row>
    <row r="61" spans="1:12" x14ac:dyDescent="0.3">
      <c r="A61" s="1" t="s">
        <v>105</v>
      </c>
      <c r="B61" s="1" t="s">
        <v>15</v>
      </c>
      <c r="C61" s="1" t="s">
        <v>125</v>
      </c>
      <c r="D61" s="23" t="s">
        <v>116</v>
      </c>
      <c r="E61" s="24" t="s">
        <v>129</v>
      </c>
      <c r="F61" s="5">
        <f t="shared" si="13"/>
        <v>0.03</v>
      </c>
      <c r="G61" s="2">
        <v>0</v>
      </c>
      <c r="H61" s="15"/>
      <c r="I61" s="16">
        <v>0.03</v>
      </c>
      <c r="J61" s="6"/>
      <c r="K61" s="1"/>
      <c r="L61" s="1"/>
    </row>
    <row r="62" spans="1:12" x14ac:dyDescent="0.3">
      <c r="A62" s="1" t="s">
        <v>105</v>
      </c>
      <c r="B62" s="1" t="s">
        <v>15</v>
      </c>
      <c r="C62" s="1" t="s">
        <v>125</v>
      </c>
      <c r="D62" s="23" t="s">
        <v>117</v>
      </c>
      <c r="E62" s="24" t="s">
        <v>129</v>
      </c>
      <c r="F62" s="5">
        <f t="shared" si="13"/>
        <v>6.5000000000000002E-2</v>
      </c>
      <c r="G62" s="2">
        <v>0</v>
      </c>
      <c r="H62" s="15"/>
      <c r="I62" s="16">
        <v>6.5000000000000002E-2</v>
      </c>
      <c r="J62" s="6"/>
      <c r="K62" s="1"/>
      <c r="L62" s="1"/>
    </row>
    <row r="63" spans="1:12" x14ac:dyDescent="0.3">
      <c r="A63" s="1" t="s">
        <v>105</v>
      </c>
      <c r="B63" s="1" t="s">
        <v>15</v>
      </c>
      <c r="C63" s="1" t="s">
        <v>125</v>
      </c>
      <c r="D63" s="23" t="s">
        <v>118</v>
      </c>
      <c r="E63" s="24" t="s">
        <v>129</v>
      </c>
      <c r="F63" s="5">
        <f t="shared" si="13"/>
        <v>0.05</v>
      </c>
      <c r="G63" s="2">
        <v>0</v>
      </c>
      <c r="H63" s="15"/>
      <c r="I63" s="16">
        <v>0.05</v>
      </c>
      <c r="J63" s="6"/>
      <c r="K63" s="1"/>
      <c r="L63" s="1"/>
    </row>
    <row r="64" spans="1:12" x14ac:dyDescent="0.3">
      <c r="A64" s="1" t="s">
        <v>105</v>
      </c>
      <c r="B64" s="1" t="s">
        <v>15</v>
      </c>
      <c r="C64" s="1" t="s">
        <v>126</v>
      </c>
      <c r="D64" s="23" t="s">
        <v>119</v>
      </c>
      <c r="E64" s="24" t="s">
        <v>129</v>
      </c>
      <c r="F64" s="5">
        <f t="shared" si="13"/>
        <v>0.3</v>
      </c>
      <c r="G64" s="2">
        <v>0</v>
      </c>
      <c r="H64" s="15"/>
      <c r="I64" s="16">
        <v>0.3</v>
      </c>
      <c r="J64" s="6"/>
      <c r="K64" s="1"/>
      <c r="L64" s="1"/>
    </row>
    <row r="65" spans="1:12" ht="33" x14ac:dyDescent="0.3">
      <c r="A65" s="1" t="s">
        <v>105</v>
      </c>
      <c r="B65" s="1" t="s">
        <v>15</v>
      </c>
      <c r="C65" s="1" t="s">
        <v>47</v>
      </c>
      <c r="D65" s="23" t="s">
        <v>120</v>
      </c>
      <c r="E65" s="24" t="s">
        <v>130</v>
      </c>
      <c r="F65" s="5">
        <f t="shared" si="13"/>
        <v>0.4</v>
      </c>
      <c r="G65" s="2">
        <v>0</v>
      </c>
      <c r="H65" s="15"/>
      <c r="I65" s="16">
        <v>0.4</v>
      </c>
      <c r="J65" s="6"/>
      <c r="K65" s="1"/>
      <c r="L65" s="1"/>
    </row>
    <row r="66" spans="1:12" x14ac:dyDescent="0.3">
      <c r="A66" s="1" t="s">
        <v>105</v>
      </c>
      <c r="B66" s="1" t="s">
        <v>15</v>
      </c>
      <c r="C66" s="1" t="s">
        <v>47</v>
      </c>
      <c r="D66" s="23" t="s">
        <v>121</v>
      </c>
      <c r="E66" s="24" t="s">
        <v>131</v>
      </c>
      <c r="F66" s="5">
        <f t="shared" si="13"/>
        <v>0.08</v>
      </c>
      <c r="G66" s="2">
        <v>0</v>
      </c>
      <c r="H66" s="15"/>
      <c r="I66" s="16">
        <v>0.08</v>
      </c>
      <c r="J66" s="6"/>
      <c r="K66" s="1"/>
      <c r="L66" s="1"/>
    </row>
    <row r="67" spans="1:12" x14ac:dyDescent="0.3">
      <c r="A67" s="1" t="s">
        <v>105</v>
      </c>
      <c r="B67" s="1" t="s">
        <v>15</v>
      </c>
      <c r="C67" s="1" t="s">
        <v>47</v>
      </c>
      <c r="D67" s="23" t="s">
        <v>122</v>
      </c>
      <c r="E67" s="24" t="s">
        <v>131</v>
      </c>
      <c r="F67" s="5">
        <f t="shared" si="13"/>
        <v>0.08</v>
      </c>
      <c r="G67" s="2">
        <v>0</v>
      </c>
      <c r="H67" s="15"/>
      <c r="I67" s="16">
        <v>0.08</v>
      </c>
      <c r="J67" s="6"/>
      <c r="K67" s="1"/>
      <c r="L67" s="1"/>
    </row>
    <row r="68" spans="1:12" x14ac:dyDescent="0.3">
      <c r="A68" s="1" t="s">
        <v>105</v>
      </c>
      <c r="B68" s="1" t="s">
        <v>15</v>
      </c>
      <c r="C68" s="1" t="s">
        <v>99</v>
      </c>
      <c r="D68" s="23" t="s">
        <v>123</v>
      </c>
      <c r="E68" s="24" t="s">
        <v>131</v>
      </c>
      <c r="F68" s="5">
        <f t="shared" si="13"/>
        <v>0.01</v>
      </c>
      <c r="G68" s="2">
        <v>0</v>
      </c>
      <c r="H68" s="15"/>
      <c r="I68" s="16">
        <v>0.01</v>
      </c>
      <c r="J68" s="6"/>
      <c r="K68" s="1"/>
      <c r="L68" s="1"/>
    </row>
  </sheetData>
  <mergeCells count="7">
    <mergeCell ref="A1:M1"/>
    <mergeCell ref="F4:L4"/>
    <mergeCell ref="A4:A5"/>
    <mergeCell ref="B4:B5"/>
    <mergeCell ref="C4:C5"/>
    <mergeCell ref="D4:D5"/>
    <mergeCell ref="E4:E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2020-01-14T06:47:18Z</dcterms:created>
  <dcterms:modified xsi:type="dcterms:W3CDTF">2026-02-04T07:45:53Z</dcterms:modified>
</cp:coreProperties>
</file>