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260528\"/>
    </mc:Choice>
  </mc:AlternateContent>
  <xr:revisionPtr revIDLastSave="0" documentId="13_ncr:1_{58C77AA6-A097-4929-B4F8-C102E512A8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E6" i="3" s="1"/>
  <c r="C7" i="3"/>
  <c r="E7" i="3" s="1"/>
  <c r="F7" i="3" s="1"/>
  <c r="C8" i="3"/>
  <c r="E8" i="3" s="1"/>
  <c r="F8" i="3" s="1"/>
  <c r="C9" i="3"/>
  <c r="E9" i="3" s="1"/>
  <c r="F9" i="3" s="1"/>
  <c r="C10" i="3"/>
  <c r="E10" i="3" s="1"/>
  <c r="F10" i="3" s="1"/>
  <c r="C11" i="3"/>
  <c r="E11" i="3" s="1"/>
  <c r="F11" i="3" s="1"/>
  <c r="C12" i="3"/>
  <c r="E12" i="3" s="1"/>
  <c r="F12" i="3" s="1"/>
  <c r="C13" i="3"/>
  <c r="E13" i="3" s="1"/>
  <c r="F13" i="3" s="1"/>
  <c r="C14" i="3"/>
  <c r="E14" i="3" s="1"/>
  <c r="F14" i="3" s="1"/>
  <c r="C15" i="3"/>
  <c r="E15" i="3" s="1"/>
  <c r="F15" i="3" s="1"/>
  <c r="C16" i="3"/>
  <c r="E16" i="3" s="1"/>
  <c r="F16" i="3" s="1"/>
  <c r="C17" i="3"/>
  <c r="E17" i="3" s="1"/>
  <c r="F17" i="3" s="1"/>
  <c r="C18" i="3"/>
  <c r="E18" i="3" s="1"/>
  <c r="F18" i="3" s="1"/>
  <c r="C19" i="3"/>
  <c r="E19" i="3" s="1"/>
  <c r="F19" i="3" s="1"/>
  <c r="C20" i="3"/>
  <c r="E20" i="3" s="1"/>
  <c r="F20" i="3" s="1"/>
  <c r="C21" i="3"/>
  <c r="E21" i="3" s="1"/>
  <c r="F21" i="3" s="1"/>
  <c r="C22" i="3"/>
  <c r="E22" i="3" s="1"/>
  <c r="F22" i="3" s="1"/>
  <c r="C23" i="3"/>
  <c r="E23" i="3" s="1"/>
  <c r="F23" i="3" s="1"/>
  <c r="C24" i="3"/>
  <c r="E24" i="3" s="1"/>
  <c r="F24" i="3" s="1"/>
  <c r="C25" i="3"/>
  <c r="E25" i="3" s="1"/>
  <c r="F25" i="3" s="1"/>
  <c r="C26" i="3"/>
  <c r="E26" i="3" s="1"/>
  <c r="F26" i="3" s="1"/>
  <c r="C27" i="3"/>
  <c r="E27" i="3" s="1"/>
  <c r="F27" i="3" s="1"/>
  <c r="C28" i="3"/>
  <c r="E28" i="3" s="1"/>
  <c r="F28" i="3" s="1"/>
  <c r="C29" i="3"/>
  <c r="E29" i="3" s="1"/>
  <c r="F29" i="3" s="1"/>
  <c r="C30" i="3"/>
  <c r="E30" i="3" s="1"/>
  <c r="F30" i="3" s="1"/>
  <c r="G30" i="3"/>
  <c r="H30" i="3"/>
  <c r="G29" i="3"/>
  <c r="H29" i="3"/>
  <c r="H22" i="3"/>
  <c r="H23" i="3"/>
  <c r="H24" i="3"/>
  <c r="H25" i="3"/>
  <c r="H26" i="3"/>
  <c r="H27" i="3"/>
  <c r="H28" i="3"/>
  <c r="G22" i="3"/>
  <c r="G23" i="3"/>
  <c r="G24" i="3"/>
  <c r="G25" i="3"/>
  <c r="G26" i="3"/>
  <c r="G27" i="3"/>
  <c r="C31" i="3" l="1"/>
  <c r="E41" i="3"/>
  <c r="H6" i="3"/>
  <c r="H13" i="3" l="1"/>
  <c r="H19" i="3"/>
  <c r="H7" i="3"/>
  <c r="H8" i="3"/>
  <c r="H9" i="3"/>
  <c r="H10" i="3"/>
  <c r="H11" i="3"/>
  <c r="H12" i="3"/>
  <c r="H14" i="3"/>
  <c r="H15" i="3"/>
  <c r="H16" i="3"/>
  <c r="H20" i="3"/>
  <c r="H21" i="3"/>
  <c r="G13" i="3"/>
  <c r="G8" i="3"/>
  <c r="G9" i="3"/>
  <c r="G10" i="3"/>
  <c r="G11" i="3"/>
  <c r="G12" i="3"/>
  <c r="G14" i="3"/>
  <c r="G15" i="3"/>
  <c r="G16" i="3"/>
  <c r="G20" i="3"/>
  <c r="G21" i="3"/>
  <c r="G28" i="3"/>
  <c r="G7" i="3"/>
  <c r="E46" i="3"/>
  <c r="E38" i="3"/>
  <c r="E39" i="3"/>
  <c r="E40" i="3"/>
  <c r="E42" i="3"/>
  <c r="E43" i="3"/>
  <c r="E44" i="3"/>
  <c r="E45" i="3"/>
  <c r="E37" i="3"/>
  <c r="D38" i="3"/>
  <c r="D39" i="3"/>
  <c r="D40" i="3"/>
  <c r="D41" i="3"/>
  <c r="D42" i="3"/>
  <c r="D43" i="3"/>
  <c r="D44" i="3"/>
  <c r="D45" i="3"/>
  <c r="D46" i="3"/>
  <c r="D37" i="3"/>
  <c r="C38" i="3"/>
  <c r="C39" i="3"/>
  <c r="C40" i="3"/>
  <c r="C41" i="3"/>
  <c r="C42" i="3"/>
  <c r="C43" i="3"/>
  <c r="C44" i="3"/>
  <c r="C45" i="3"/>
  <c r="C46" i="3"/>
  <c r="C37" i="3"/>
  <c r="G19" i="3" l="1"/>
  <c r="G17" i="3"/>
  <c r="H17" i="3"/>
  <c r="G6" i="3"/>
  <c r="F6" i="3" l="1"/>
  <c r="H18" i="3"/>
  <c r="G18" i="3"/>
  <c r="F31" i="3" l="1"/>
  <c r="E31" i="3"/>
</calcChain>
</file>

<file path=xl/sharedStrings.xml><?xml version="1.0" encoding="utf-8"?>
<sst xmlns="http://schemas.openxmlformats.org/spreadsheetml/2006/main" count="191" uniqueCount="174">
  <si>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</si>
  <si>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</si>
  <si>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</si>
  <si>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</si>
  <si>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</si>
  <si>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</si>
  <si>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</si>
  <si>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</si>
  <si>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</si>
  <si>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</si>
  <si>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</si>
  <si>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</si>
  <si>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</si>
  <si>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</si>
  <si>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</si>
  <si>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</si>
  <si>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</si>
  <si>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</si>
  <si>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</si>
  <si>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</si>
  <si>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</si>
  <si>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</si>
  <si>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</si>
  <si>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</si>
  <si>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</si>
  <si>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</si>
  <si>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</si>
  <si>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</si>
  <si>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</si>
  <si>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</si>
  <si>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</si>
  <si>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</si>
  <si>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</si>
  <si>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</si>
  <si>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</si>
  <si>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</si>
  <si>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</si>
  <si>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</si>
  <si>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</si>
  <si>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</si>
  <si>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</si>
  <si>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</si>
  <si>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</si>
  <si>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</si>
  <si>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</si>
  <si>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</si>
  <si>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</si>
  <si>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</si>
  <si>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</si>
  <si>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</si>
  <si>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</si>
  <si>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</si>
  <si>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</si>
  <si>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</si>
  <si>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</si>
  <si>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</si>
  <si>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</si>
  <si>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</si>
  <si>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</si>
  <si>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</si>
  <si>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</si>
  <si>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</si>
  <si>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</si>
  <si>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</si>
  <si>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</si>
  <si>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특란, 30개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</si>
  <si>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</si>
  <si>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</si>
  <si>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</si>
  <si>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</si>
  <si>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</si>
  <si>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</si>
  <si>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</si>
  <si>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</si>
  <si>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</si>
  <si>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</si>
  <si>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</si>
  <si>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</si>
  <si>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</si>
  <si>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</si>
  <si>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</si>
  <si>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</si>
  <si>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</si>
  <si>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</si>
  <si>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한밭축산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</si>
  <si>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</si>
  <si>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</si>
  <si>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</si>
  <si>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</si>
  <si>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</si>
  <si>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</si>
  <si>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</si>
  <si>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>행복마트</t>
  </si>
  <si>
    <t>대흥상회</t>
  </si>
  <si>
    <t>동호네야채</t>
  </si>
  <si>
    <t>윤가네숯불구이</t>
  </si>
  <si>
    <t>식용유</t>
  </si>
  <si>
    <t>백설(콩),1.5L</t>
  </si>
  <si>
    <t>세제</t>
  </si>
  <si>
    <t>분유</t>
  </si>
  <si>
    <t>임페리얼드림X0,800G1단계</t>
  </si>
  <si>
    <t>설탕</t>
  </si>
  <si>
    <t>백설설탕, 1kg</t>
  </si>
  <si>
    <t>화장지</t>
  </si>
  <si>
    <t>크리넥스(3겹), 30mX30롤</t>
  </si>
  <si>
    <t>두부</t>
  </si>
  <si>
    <t>샴푸</t>
  </si>
  <si>
    <t xml:space="preserve">위생대 </t>
  </si>
  <si>
    <t>풀무원 찌개용, 1모</t>
    <phoneticPr fontId="2" type="noConversion"/>
  </si>
  <si>
    <t>미장센 퍼펙트세럼 용기, 680ml</t>
    <phoneticPr fontId="2" type="noConversion"/>
  </si>
  <si>
    <t>LG자연퐁리필,1.4kg</t>
    <phoneticPr fontId="2" type="noConversion"/>
  </si>
  <si>
    <t>좋은느낌  중형 날개형, 18개 포장</t>
    <phoneticPr fontId="2" type="noConversion"/>
  </si>
  <si>
    <t>원주토토미(일반), 20kg</t>
    <phoneticPr fontId="2" type="noConversion"/>
  </si>
  <si>
    <t>판부하나로</t>
    <phoneticPr fontId="2" type="noConversion"/>
  </si>
  <si>
    <t>단구,관설</t>
    <phoneticPr fontId="2" type="noConversion"/>
  </si>
  <si>
    <t>무실</t>
    <phoneticPr fontId="2" type="noConversion"/>
  </si>
  <si>
    <t>기저귀</t>
  </si>
  <si>
    <t xml:space="preserve">하기스매직팬티3단계, 1매 </t>
    <phoneticPr fontId="2" type="noConversion"/>
  </si>
  <si>
    <t>김밥나라</t>
  </si>
  <si>
    <t>-</t>
  </si>
  <si>
    <t>김밥나라단관점</t>
  </si>
  <si>
    <t>영수네꽃돈</t>
  </si>
  <si>
    <t>맘스터치</t>
  </si>
  <si>
    <t>북원반점</t>
  </si>
  <si>
    <t>영양콩손칼국수</t>
  </si>
  <si>
    <t>동네스넥</t>
  </si>
  <si>
    <t>뜨돈</t>
  </si>
  <si>
    <t>대박치킨</t>
  </si>
  <si>
    <t>신계태장점</t>
  </si>
  <si>
    <t>대한민국삼겹살</t>
  </si>
  <si>
    <t>안동반점</t>
  </si>
  <si>
    <t>"</t>
  </si>
  <si>
    <t>장수칼국수</t>
  </si>
  <si>
    <t>똘이떢볶기</t>
  </si>
  <si>
    <t>몽실통통</t>
  </si>
  <si>
    <t>페리카나</t>
  </si>
  <si>
    <t>우미닭갈비</t>
  </si>
  <si>
    <t>화담돼지갈비</t>
  </si>
  <si>
    <t>타오</t>
    <phoneticPr fontId="2" type="noConversion"/>
  </si>
  <si>
    <t>오늘칼국수</t>
    <phoneticPr fontId="2" type="noConversion"/>
  </si>
  <si>
    <t>조아분식</t>
    <phoneticPr fontId="2" type="noConversion"/>
  </si>
  <si>
    <t>롯데리아</t>
    <phoneticPr fontId="2" type="noConversion"/>
  </si>
  <si>
    <t>노랑통닭</t>
    <phoneticPr fontId="2" type="noConversion"/>
  </si>
  <si>
    <t>공지천닭갈비</t>
    <phoneticPr fontId="2" type="noConversion"/>
  </si>
  <si>
    <t>남원주숯불갈비</t>
    <phoneticPr fontId="2" type="noConversion"/>
  </si>
  <si>
    <t>자금성</t>
  </si>
  <si>
    <t>수정이네</t>
  </si>
  <si>
    <t>고고싱</t>
  </si>
  <si>
    <t>교촌치킨</t>
  </si>
  <si>
    <t>춘천본가</t>
  </si>
  <si>
    <t>현대숯불갈비</t>
  </si>
  <si>
    <t>홍콩반점</t>
  </si>
  <si>
    <t>전통칼국수</t>
  </si>
  <si>
    <t>명인만두</t>
  </si>
  <si>
    <t>처갓집</t>
  </si>
  <si>
    <t>골목닭갈비</t>
  </si>
  <si>
    <t>박대감</t>
  </si>
  <si>
    <t>원가네고깃집</t>
  </si>
  <si>
    <t>서울짬뽕</t>
  </si>
  <si>
    <t>현이네</t>
  </si>
  <si>
    <t>김밥장인</t>
  </si>
  <si>
    <t>왓더버거단구점</t>
  </si>
  <si>
    <t>처갓집단관점</t>
  </si>
  <si>
    <t>뚱닭갈비</t>
  </si>
  <si>
    <t>육화</t>
  </si>
  <si>
    <t>가야성</t>
  </si>
  <si>
    <t>신다래칼국수</t>
  </si>
  <si>
    <t>청춘꼬마김밥개운점</t>
  </si>
  <si>
    <t>광판팔뚝김밥</t>
  </si>
  <si>
    <t>멕시칸</t>
  </si>
  <si>
    <t>최고집</t>
  </si>
  <si>
    <t>본가숯불닭갈비</t>
  </si>
  <si>
    <t>홍갈비</t>
  </si>
  <si>
    <t>&lt;2026년 5월 넷째주&gt;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</si>
</sst>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4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24"/>
      <color rgb="FFC00000"/>
      <name val="휴먼둥근헤드라인"/>
      <family val="1"/>
      <charset val="129"/>
    </font>
    <font>
      <b/>
      <sz val="10"/>
      <color theme="2" tint="-0.749992370372631"/>
      <name val="굴림체"/>
      <family val="3"/>
      <charset val="129"/>
    </font>
    <font>
      <b/>
      <sz val="9"/>
      <color theme="2" tint="-0.749992370372631"/>
      <name val="굴림체"/>
      <family val="3"/>
      <charset val="129"/>
    </font>
    <font>
      <b/>
      <sz val="10"/>
      <color theme="3" tint="-0.249977111117893"/>
      <name val="굴림체"/>
      <family val="3"/>
      <charset val="129"/>
    </font>
    <font>
      <b/>
      <sz val="9"/>
      <color theme="3" tint="-0.249977111117893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5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0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2" xfId="0" applyNumberFormat="1" applyFont="1" applyFill="1" applyBorder="1" applyAlignment="1">
      <alignment horizontal="center" vertical="center"/>
    </xf>
    <xf numFmtId="181" fontId="8" fillId="5" borderId="12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15" xfId="1" applyNumberFormat="1" applyFont="1" applyFill="1" applyBorder="1" applyAlignment="1">
      <alignment horizontal="right" vertical="center"/>
    </xf>
    <xf numFmtId="181" fontId="38" fillId="5" borderId="16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3" xfId="0" applyNumberFormat="1" applyFont="1" applyFill="1" applyBorder="1" applyAlignment="1">
      <alignment horizontal="center" vertical="center"/>
    </xf>
    <xf numFmtId="181" fontId="39" fillId="5" borderId="13" xfId="0" applyNumberFormat="1" applyFont="1" applyFill="1" applyBorder="1" applyAlignment="1">
      <alignment horizontal="center" vertical="center" shrinkToFit="1"/>
    </xf>
    <xf numFmtId="181" fontId="39" fillId="10" borderId="14" xfId="0" applyNumberFormat="1" applyFont="1" applyFill="1" applyBorder="1" applyAlignment="1">
      <alignment horizontal="center" vertical="center"/>
    </xf>
    <xf numFmtId="181" fontId="39" fillId="5" borderId="14" xfId="0" applyNumberFormat="1" applyFont="1" applyFill="1" applyBorder="1" applyAlignment="1">
      <alignment horizontal="center" vertical="center" shrinkToFit="1"/>
    </xf>
    <xf numFmtId="177" fontId="40" fillId="0" borderId="18" xfId="2" applyFont="1" applyFill="1" applyBorder="1" applyAlignment="1">
      <alignment horizontal="center" vertical="center" shrinkToFit="1"/>
    </xf>
    <xf numFmtId="177" fontId="40" fillId="0" borderId="19" xfId="2" applyFont="1" applyFill="1" applyBorder="1" applyAlignment="1">
      <alignment horizontal="center" vertical="center" shrinkToFit="1"/>
    </xf>
    <xf numFmtId="177" fontId="40" fillId="0" borderId="19" xfId="2" quotePrefix="1" applyFont="1" applyFill="1" applyBorder="1" applyAlignment="1">
      <alignment horizontal="center" vertical="center" shrinkToFit="1"/>
    </xf>
    <xf numFmtId="177" fontId="40" fillId="11" borderId="19" xfId="2" applyFont="1" applyFill="1" applyBorder="1" applyAlignment="1">
      <alignment horizontal="center" vertical="center" shrinkToFit="1"/>
    </xf>
    <xf numFmtId="181" fontId="38" fillId="6" borderId="20" xfId="0" applyNumberFormat="1" applyFont="1" applyFill="1" applyBorder="1" applyAlignment="1">
      <alignment horizontal="right" vertical="center"/>
    </xf>
    <xf numFmtId="181" fontId="38" fillId="6" borderId="21" xfId="0" applyNumberFormat="1" applyFont="1" applyFill="1" applyBorder="1" applyAlignment="1">
      <alignment horizontal="right" vertical="center"/>
    </xf>
    <xf numFmtId="0" fontId="21" fillId="11" borderId="22" xfId="0" applyFont="1" applyFill="1" applyBorder="1" applyAlignment="1">
      <alignment horizontal="right" vertical="top" wrapText="1"/>
    </xf>
    <xf numFmtId="0" fontId="21" fillId="11" borderId="23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1" fontId="39" fillId="5" borderId="26" xfId="1" applyNumberFormat="1" applyFont="1" applyFill="1" applyBorder="1" applyAlignment="1">
      <alignment horizontal="right" vertical="center"/>
    </xf>
    <xf numFmtId="181" fontId="39" fillId="2" borderId="24" xfId="0" applyNumberFormat="1" applyFont="1" applyFill="1" applyBorder="1" applyAlignment="1">
      <alignment horizontal="right" vertical="center"/>
    </xf>
    <xf numFmtId="181" fontId="39" fillId="6" borderId="24" xfId="0" applyNumberFormat="1" applyFont="1" applyFill="1" applyBorder="1" applyAlignment="1">
      <alignment horizontal="right" vertical="center"/>
    </xf>
    <xf numFmtId="181" fontId="39" fillId="5" borderId="24" xfId="1" applyNumberFormat="1" applyFont="1" applyFill="1" applyBorder="1" applyAlignment="1">
      <alignment horizontal="right" vertical="center"/>
    </xf>
    <xf numFmtId="181" fontId="39" fillId="2" borderId="26" xfId="0" applyNumberFormat="1" applyFont="1" applyFill="1" applyBorder="1" applyAlignment="1">
      <alignment horizontal="right" vertical="center"/>
    </xf>
    <xf numFmtId="181" fontId="39" fillId="6" borderId="26" xfId="0" applyNumberFormat="1" applyFont="1" applyFill="1" applyBorder="1" applyAlignment="1">
      <alignment horizontal="right" vertical="center"/>
    </xf>
    <xf numFmtId="181" fontId="39" fillId="2" borderId="25" xfId="0" applyNumberFormat="1" applyFont="1" applyFill="1" applyBorder="1" applyAlignment="1">
      <alignment horizontal="right" vertical="center"/>
    </xf>
    <xf numFmtId="181" fontId="39" fillId="6" borderId="25" xfId="0" applyNumberFormat="1" applyFont="1" applyFill="1" applyBorder="1" applyAlignment="1">
      <alignment horizontal="right" vertical="center"/>
    </xf>
    <xf numFmtId="181" fontId="39" fillId="5" borderId="25" xfId="1" applyNumberFormat="1" applyFont="1" applyFill="1" applyBorder="1" applyAlignment="1">
      <alignment horizontal="right" vertical="center"/>
    </xf>
    <xf numFmtId="177" fontId="40" fillId="11" borderId="27" xfId="2" applyFont="1" applyFill="1" applyBorder="1" applyAlignment="1">
      <alignment horizontal="center" vertical="center" shrinkToFit="1"/>
    </xf>
    <xf numFmtId="41" fontId="0" fillId="0" borderId="24" xfId="1" applyNumberFormat="1" applyFont="1" applyBorder="1" applyAlignment="1">
      <alignment horizontal="center" vertical="center" shrinkToFit="1"/>
    </xf>
    <xf numFmtId="177" fontId="40" fillId="11" borderId="28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8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1" xfId="0" applyNumberFormat="1" applyFont="1" applyFill="1" applyBorder="1" applyAlignment="1">
      <alignment horizontal="center" vertical="center" wrapText="1"/>
    </xf>
    <xf numFmtId="177" fontId="1" fillId="0" borderId="24" xfId="1" applyFont="1" applyBorder="1" applyAlignment="1">
      <alignment horizontal="right" vertical="center" shrinkToFit="1"/>
    </xf>
    <xf numFmtId="177" fontId="37" fillId="0" borderId="19" xfId="2" applyFont="1" applyFill="1" applyBorder="1" applyAlignment="1">
      <alignment horizontal="center" vertical="center" shrinkToFit="1"/>
    </xf>
    <xf numFmtId="0" fontId="42" fillId="11" borderId="22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177" fontId="1" fillId="0" borderId="24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24" xfId="0" quotePrefix="1" applyFont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left" vertical="top" shrinkToFit="1"/>
    </xf>
    <xf numFmtId="181" fontId="44" fillId="10" borderId="6" xfId="0" applyNumberFormat="1" applyFont="1" applyFill="1" applyBorder="1" applyAlignment="1">
      <alignment horizontal="center" vertical="center"/>
    </xf>
    <xf numFmtId="181" fontId="45" fillId="5" borderId="7" xfId="0" applyNumberFormat="1" applyFont="1" applyFill="1" applyBorder="1" applyAlignment="1">
      <alignment horizontal="center" vertical="center" shrinkToFit="1"/>
    </xf>
    <xf numFmtId="181" fontId="46" fillId="10" borderId="6" xfId="0" applyNumberFormat="1" applyFont="1" applyFill="1" applyBorder="1" applyAlignment="1">
      <alignment horizontal="center" vertical="center"/>
    </xf>
    <xf numFmtId="181" fontId="47" fillId="5" borderId="7" xfId="0" applyNumberFormat="1" applyFont="1" applyFill="1" applyBorder="1" applyAlignment="1">
      <alignment horizontal="center" vertical="center" shrinkToFit="1"/>
    </xf>
    <xf numFmtId="180" fontId="30" fillId="11" borderId="22" xfId="0" applyNumberFormat="1" applyFont="1" applyFill="1" applyBorder="1" applyAlignment="1">
      <alignment horizontal="right" vertical="center"/>
    </xf>
    <xf numFmtId="181" fontId="46" fillId="10" borderId="30" xfId="0" applyNumberFormat="1" applyFont="1" applyFill="1" applyBorder="1" applyAlignment="1">
      <alignment horizontal="center" vertical="center"/>
    </xf>
    <xf numFmtId="181" fontId="47" fillId="5" borderId="21" xfId="0" applyNumberFormat="1" applyFont="1" applyFill="1" applyBorder="1" applyAlignment="1">
      <alignment horizontal="center" vertical="center" shrinkToFit="1"/>
    </xf>
    <xf numFmtId="181" fontId="38" fillId="5" borderId="31" xfId="1" applyNumberFormat="1" applyFont="1" applyFill="1" applyBorder="1" applyAlignment="1">
      <alignment horizontal="right" vertical="center"/>
    </xf>
    <xf numFmtId="177" fontId="30" fillId="11" borderId="22" xfId="1" applyFont="1" applyFill="1" applyBorder="1" applyAlignment="1">
      <alignment horizontal="right" vertical="center"/>
    </xf>
    <xf numFmtId="177" fontId="41" fillId="11" borderId="22" xfId="1" applyFont="1" applyFill="1" applyBorder="1" applyAlignment="1">
      <alignment horizontal="right" vertical="center"/>
    </xf>
    <xf numFmtId="1" fontId="30" fillId="11" borderId="22" xfId="222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/>
    </xf>
    <xf numFmtId="0" fontId="0" fillId="0" borderId="24" xfId="0" applyBorder="1" applyAlignment="1">
      <alignment horizontal="center" vertical="center" shrinkToFit="1"/>
    </xf>
    <xf numFmtId="0" fontId="43" fillId="0" borderId="0" xfId="0" applyFont="1" applyAlignment="1">
      <alignment horizontal="center" vertical="center" shrinkToFit="1"/>
    </xf>
    <xf numFmtId="181" fontId="15" fillId="9" borderId="9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32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 wrapText="1"/>
    </xf>
    <xf numFmtId="177" fontId="0" fillId="0" borderId="24" xfId="1" applyFont="1" applyBorder="1" applyAlignment="1">
      <alignment horizontal="right" vertical="center" shrinkToFi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996600"/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9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3.5" x14ac:dyDescent="0.15"/>
  <cols>
    <col min="1" max="1" width="8.77734375" style="1" customWidth="1"/>
    <col min="2" max="2" width="21.10937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15" t="s">
        <v>67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8" ht="37.5" customHeight="1" x14ac:dyDescent="0.15">
      <c r="A2" s="116" t="s">
        <v>173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</row>
    <row r="3" spans="1:18" ht="29.25" customHeight="1" x14ac:dyDescent="0.15">
      <c r="A3" s="111" t="s">
        <v>66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49" t="s">
        <v>42</v>
      </c>
      <c r="B5" s="50" t="s">
        <v>50</v>
      </c>
      <c r="C5" s="51" t="s">
        <v>43</v>
      </c>
      <c r="D5" s="52" t="s">
        <v>44</v>
      </c>
      <c r="E5" s="53" t="s">
        <v>45</v>
      </c>
      <c r="F5" s="54" t="s">
        <v>70</v>
      </c>
      <c r="G5" s="24" t="s">
        <v>46</v>
      </c>
      <c r="H5" s="46" t="s">
        <v>47</v>
      </c>
      <c r="I5" s="83" t="s">
        <v>48</v>
      </c>
      <c r="J5" s="84" t="s">
        <v>73</v>
      </c>
      <c r="K5" s="84" t="s">
        <v>75</v>
      </c>
      <c r="L5" s="84" t="s">
        <v>77</v>
      </c>
      <c r="M5" s="84" t="s">
        <v>113</v>
      </c>
      <c r="N5" s="83" t="s">
        <v>49</v>
      </c>
      <c r="O5" s="83" t="s">
        <v>79</v>
      </c>
      <c r="P5" s="85" t="s">
        <v>82</v>
      </c>
      <c r="Q5" s="85" t="s">
        <v>81</v>
      </c>
    </row>
    <row r="6" spans="1:18" s="9" customFormat="1" ht="16.5" customHeight="1" thickTop="1" x14ac:dyDescent="0.15">
      <c r="A6" s="30" t="s">
        <v>23</v>
      </c>
      <c r="B6" s="18" t="s">
        <v>112</v>
      </c>
      <c r="C6" s="41">
        <f t="shared" ref="C6:C28" si="0">AVERAGE(I6:Q6)</f>
        <v>72497.5</v>
      </c>
      <c r="D6" s="48">
        <v>74142.857142857145</v>
      </c>
      <c r="E6" s="42">
        <f>C6-D6</f>
        <v>-1645.3571428571449</v>
      </c>
      <c r="F6" s="43">
        <f>E6/D6</f>
        <v>-2.2191714836223533E-2</v>
      </c>
      <c r="G6" s="63">
        <f>MAX(I6:Q6)</f>
        <v>79800</v>
      </c>
      <c r="H6" s="44">
        <f>MIN(I6:Q6)</f>
        <v>60980</v>
      </c>
      <c r="I6" s="88">
        <v>70900</v>
      </c>
      <c r="J6" s="88">
        <v>79800</v>
      </c>
      <c r="K6" s="88">
        <v>76800</v>
      </c>
      <c r="L6" s="88">
        <v>60980</v>
      </c>
      <c r="M6" s="88">
        <v>75000</v>
      </c>
      <c r="N6" s="88"/>
      <c r="O6" s="88">
        <v>72500</v>
      </c>
      <c r="P6" s="88">
        <v>74000</v>
      </c>
      <c r="Q6" s="88">
        <v>70000</v>
      </c>
    </row>
    <row r="7" spans="1:18" s="9" customFormat="1" ht="16.5" customHeight="1" x14ac:dyDescent="0.15">
      <c r="A7" s="31" t="s">
        <v>24</v>
      </c>
      <c r="B7" s="19" t="s">
        <v>52</v>
      </c>
      <c r="C7" s="41">
        <f t="shared" si="0"/>
        <v>2307.7777777777778</v>
      </c>
      <c r="D7" s="48">
        <v>2241.1111111111113</v>
      </c>
      <c r="E7" s="42">
        <f t="shared" ref="E7:E30" si="1">C7-D7</f>
        <v>66.666666666666515</v>
      </c>
      <c r="F7" s="43">
        <f t="shared" ref="F7:F30" si="2">E7/D7</f>
        <v>2.9747149231531909E-2</v>
      </c>
      <c r="G7" s="64">
        <f>MAX(I7:Q7)</f>
        <v>2980</v>
      </c>
      <c r="H7" s="45">
        <f>MIN(I7:Q7)</f>
        <v>1980</v>
      </c>
      <c r="I7" s="88">
        <v>1980</v>
      </c>
      <c r="J7" s="88">
        <v>1980</v>
      </c>
      <c r="K7" s="88">
        <v>2880</v>
      </c>
      <c r="L7" s="88">
        <v>1980</v>
      </c>
      <c r="M7" s="88">
        <v>2980</v>
      </c>
      <c r="N7" s="88">
        <v>1990</v>
      </c>
      <c r="O7" s="88">
        <v>1980</v>
      </c>
      <c r="P7" s="88">
        <v>2500</v>
      </c>
      <c r="Q7" s="88">
        <v>2500</v>
      </c>
    </row>
    <row r="8" spans="1:18" s="9" customFormat="1" ht="18" customHeight="1" x14ac:dyDescent="0.15">
      <c r="A8" s="31" t="s">
        <v>25</v>
      </c>
      <c r="B8" s="19" t="s">
        <v>53</v>
      </c>
      <c r="C8" s="41">
        <f t="shared" si="0"/>
        <v>3877.7777777777778</v>
      </c>
      <c r="D8" s="48">
        <v>4212.2222222222226</v>
      </c>
      <c r="E8" s="42">
        <f t="shared" si="1"/>
        <v>-334.4444444444448</v>
      </c>
      <c r="F8" s="43">
        <f t="shared" si="2"/>
        <v>-7.9398575573727329E-2</v>
      </c>
      <c r="G8" s="64">
        <f t="shared" ref="G8:G29" si="3">MAX(I8:Q8)</f>
        <v>7000</v>
      </c>
      <c r="H8" s="45">
        <f t="shared" ref="H8:H29" si="4">MIN(I8:Q8)</f>
        <v>1860</v>
      </c>
      <c r="I8" s="88">
        <v>1860</v>
      </c>
      <c r="J8" s="88">
        <v>3980</v>
      </c>
      <c r="K8" s="88">
        <v>3580</v>
      </c>
      <c r="L8" s="88">
        <v>3480</v>
      </c>
      <c r="M8" s="88">
        <v>2980</v>
      </c>
      <c r="N8" s="88">
        <v>3120</v>
      </c>
      <c r="O8" s="88">
        <v>5900</v>
      </c>
      <c r="P8" s="88">
        <v>7000</v>
      </c>
      <c r="Q8" s="88">
        <v>3000</v>
      </c>
    </row>
    <row r="9" spans="1:18" s="9" customFormat="1" ht="16.5" customHeight="1" x14ac:dyDescent="0.15">
      <c r="A9" s="31" t="s">
        <v>26</v>
      </c>
      <c r="B9" s="19" t="s">
        <v>54</v>
      </c>
      <c r="C9" s="41">
        <f t="shared" si="0"/>
        <v>3030</v>
      </c>
      <c r="D9" s="48">
        <v>2585.5555555555557</v>
      </c>
      <c r="E9" s="42">
        <f t="shared" si="1"/>
        <v>444.44444444444434</v>
      </c>
      <c r="F9" s="43">
        <f t="shared" si="2"/>
        <v>0.17189514396218303</v>
      </c>
      <c r="G9" s="64">
        <f t="shared" si="3"/>
        <v>3980</v>
      </c>
      <c r="H9" s="45">
        <f t="shared" si="4"/>
        <v>2480</v>
      </c>
      <c r="I9" s="88">
        <v>2480</v>
      </c>
      <c r="J9" s="88">
        <v>3980</v>
      </c>
      <c r="K9" s="88">
        <v>3780</v>
      </c>
      <c r="L9" s="88">
        <v>2580</v>
      </c>
      <c r="M9" s="88">
        <v>2980</v>
      </c>
      <c r="N9" s="88">
        <v>2990</v>
      </c>
      <c r="O9" s="88">
        <v>2980</v>
      </c>
      <c r="P9" s="88">
        <v>3000</v>
      </c>
      <c r="Q9" s="88">
        <v>2500</v>
      </c>
    </row>
    <row r="10" spans="1:18" s="9" customFormat="1" ht="16.5" customHeight="1" x14ac:dyDescent="0.15">
      <c r="A10" s="31" t="s">
        <v>27</v>
      </c>
      <c r="B10" s="19" t="s">
        <v>55</v>
      </c>
      <c r="C10" s="41">
        <f t="shared" si="0"/>
        <v>26308.25</v>
      </c>
      <c r="D10" s="48">
        <v>26321</v>
      </c>
      <c r="E10" s="42">
        <f t="shared" si="1"/>
        <v>-12.75</v>
      </c>
      <c r="F10" s="43">
        <f t="shared" si="2"/>
        <v>-4.8440408799057784E-4</v>
      </c>
      <c r="G10" s="64">
        <f t="shared" si="3"/>
        <v>30780</v>
      </c>
      <c r="H10" s="45">
        <f t="shared" si="4"/>
        <v>17094</v>
      </c>
      <c r="I10" s="88">
        <v>23571</v>
      </c>
      <c r="J10" s="88"/>
      <c r="K10" s="88">
        <v>30780</v>
      </c>
      <c r="L10" s="88">
        <v>29872</v>
      </c>
      <c r="M10" s="88">
        <v>21933</v>
      </c>
      <c r="N10" s="88">
        <v>27846</v>
      </c>
      <c r="O10" s="88">
        <v>29370</v>
      </c>
      <c r="P10" s="88">
        <v>30000</v>
      </c>
      <c r="Q10" s="88">
        <v>17094</v>
      </c>
    </row>
    <row r="11" spans="1:18" s="9" customFormat="1" ht="16.5" customHeight="1" x14ac:dyDescent="0.15">
      <c r="A11" s="31" t="s">
        <v>28</v>
      </c>
      <c r="B11" s="19" t="s">
        <v>56</v>
      </c>
      <c r="C11" s="41">
        <f t="shared" si="0"/>
        <v>30115.888888888891</v>
      </c>
      <c r="D11" s="48">
        <v>28251</v>
      </c>
      <c r="E11" s="42">
        <f t="shared" si="1"/>
        <v>1864.8888888888905</v>
      </c>
      <c r="F11" s="43">
        <f t="shared" si="2"/>
        <v>6.60114292906053E-2</v>
      </c>
      <c r="G11" s="64">
        <f t="shared" si="3"/>
        <v>44500</v>
      </c>
      <c r="H11" s="45">
        <f t="shared" si="4"/>
        <v>16410</v>
      </c>
      <c r="I11" s="88">
        <v>41620</v>
      </c>
      <c r="J11" s="88">
        <v>44500</v>
      </c>
      <c r="K11" s="88">
        <v>16410</v>
      </c>
      <c r="L11" s="88">
        <v>38817</v>
      </c>
      <c r="M11" s="88">
        <v>29306</v>
      </c>
      <c r="N11" s="88">
        <v>26840</v>
      </c>
      <c r="O11" s="88">
        <v>22200</v>
      </c>
      <c r="P11" s="88">
        <v>28571</v>
      </c>
      <c r="Q11" s="88">
        <v>22779</v>
      </c>
    </row>
    <row r="12" spans="1:18" s="9" customFormat="1" ht="16.5" customHeight="1" x14ac:dyDescent="0.15">
      <c r="A12" s="31" t="s">
        <v>29</v>
      </c>
      <c r="B12" s="19" t="s">
        <v>30</v>
      </c>
      <c r="C12" s="41">
        <f t="shared" si="0"/>
        <v>3564.2222222222222</v>
      </c>
      <c r="D12" s="48">
        <v>3751.7777777777778</v>
      </c>
      <c r="E12" s="42">
        <f t="shared" si="1"/>
        <v>-187.55555555555566</v>
      </c>
      <c r="F12" s="43">
        <f t="shared" si="2"/>
        <v>-4.9991115323106107E-2</v>
      </c>
      <c r="G12" s="64">
        <f t="shared" si="3"/>
        <v>4370</v>
      </c>
      <c r="H12" s="45">
        <f t="shared" si="4"/>
        <v>2700</v>
      </c>
      <c r="I12" s="88">
        <v>3480</v>
      </c>
      <c r="J12" s="88">
        <v>3673</v>
      </c>
      <c r="K12" s="88">
        <v>4370</v>
      </c>
      <c r="L12" s="88">
        <v>3795</v>
      </c>
      <c r="M12" s="88">
        <v>3480</v>
      </c>
      <c r="N12" s="88">
        <v>3320</v>
      </c>
      <c r="O12" s="88">
        <v>3260</v>
      </c>
      <c r="P12" s="88">
        <v>4000</v>
      </c>
      <c r="Q12" s="88">
        <v>2700</v>
      </c>
    </row>
    <row r="13" spans="1:18" s="9" customFormat="1" ht="16.5" customHeight="1" x14ac:dyDescent="0.15">
      <c r="A13" s="31" t="s">
        <v>40</v>
      </c>
      <c r="B13" s="19" t="s">
        <v>31</v>
      </c>
      <c r="C13" s="41">
        <f t="shared" si="0"/>
        <v>12745.125</v>
      </c>
      <c r="D13" s="48">
        <v>12148.625</v>
      </c>
      <c r="E13" s="42">
        <f t="shared" si="1"/>
        <v>596.5</v>
      </c>
      <c r="F13" s="43">
        <f t="shared" si="2"/>
        <v>4.910020681352828E-2</v>
      </c>
      <c r="G13" s="64">
        <f t="shared" si="3"/>
        <v>16430</v>
      </c>
      <c r="H13" s="45">
        <f t="shared" si="4"/>
        <v>10000</v>
      </c>
      <c r="I13" s="88"/>
      <c r="J13" s="88">
        <v>16333</v>
      </c>
      <c r="K13" s="88">
        <v>16430</v>
      </c>
      <c r="L13" s="88">
        <v>10740</v>
      </c>
      <c r="M13" s="88">
        <v>11800</v>
      </c>
      <c r="N13" s="88">
        <v>11332</v>
      </c>
      <c r="O13" s="88">
        <v>12700</v>
      </c>
      <c r="P13" s="88">
        <v>10000</v>
      </c>
      <c r="Q13" s="88">
        <v>12626</v>
      </c>
    </row>
    <row r="14" spans="1:18" s="9" customFormat="1" ht="16.5" customHeight="1" x14ac:dyDescent="0.15">
      <c r="A14" s="31" t="s">
        <v>32</v>
      </c>
      <c r="B14" s="19" t="s">
        <v>33</v>
      </c>
      <c r="C14" s="41">
        <f t="shared" si="0"/>
        <v>11042.888888888889</v>
      </c>
      <c r="D14" s="48">
        <v>10418.111111111111</v>
      </c>
      <c r="E14" s="42">
        <f t="shared" si="1"/>
        <v>624.77777777777737</v>
      </c>
      <c r="F14" s="43">
        <f t="shared" si="2"/>
        <v>5.9970350778025407E-2</v>
      </c>
      <c r="G14" s="64">
        <f t="shared" si="3"/>
        <v>15333</v>
      </c>
      <c r="H14" s="45">
        <f t="shared" si="4"/>
        <v>7980</v>
      </c>
      <c r="I14" s="88">
        <v>15333</v>
      </c>
      <c r="J14" s="88">
        <v>9333</v>
      </c>
      <c r="K14" s="88">
        <v>11800</v>
      </c>
      <c r="L14" s="88">
        <v>9960</v>
      </c>
      <c r="M14" s="88">
        <v>9800</v>
      </c>
      <c r="N14" s="88">
        <v>15180</v>
      </c>
      <c r="O14" s="88">
        <v>7980</v>
      </c>
      <c r="P14" s="88">
        <v>10000</v>
      </c>
      <c r="Q14" s="88">
        <v>10000</v>
      </c>
    </row>
    <row r="15" spans="1:18" s="9" customFormat="1" ht="16.5" customHeight="1" x14ac:dyDescent="0.15">
      <c r="A15" s="32" t="s">
        <v>34</v>
      </c>
      <c r="B15" s="20" t="s">
        <v>60</v>
      </c>
      <c r="C15" s="41">
        <f t="shared" si="0"/>
        <v>3163.3333333333335</v>
      </c>
      <c r="D15" s="48">
        <v>3165.5555555555557</v>
      </c>
      <c r="E15" s="42">
        <f t="shared" si="1"/>
        <v>-2.2222222222221717</v>
      </c>
      <c r="F15" s="43">
        <f t="shared" si="2"/>
        <v>-7.0200070200068603E-4</v>
      </c>
      <c r="G15" s="64">
        <f t="shared" si="3"/>
        <v>3980</v>
      </c>
      <c r="H15" s="45">
        <f t="shared" si="4"/>
        <v>2780</v>
      </c>
      <c r="I15" s="88">
        <v>3160</v>
      </c>
      <c r="J15" s="88">
        <v>3580</v>
      </c>
      <c r="K15" s="88">
        <v>3980</v>
      </c>
      <c r="L15" s="88">
        <v>2980</v>
      </c>
      <c r="M15" s="88">
        <v>2780</v>
      </c>
      <c r="N15" s="88">
        <v>3290</v>
      </c>
      <c r="O15" s="88">
        <v>2800</v>
      </c>
      <c r="P15" s="88">
        <v>3100</v>
      </c>
      <c r="Q15" s="88">
        <v>2800</v>
      </c>
    </row>
    <row r="16" spans="1:18" s="9" customFormat="1" ht="16.5" customHeight="1" x14ac:dyDescent="0.15">
      <c r="A16" s="32" t="s">
        <v>35</v>
      </c>
      <c r="B16" s="20" t="s">
        <v>61</v>
      </c>
      <c r="C16" s="41">
        <f t="shared" si="0"/>
        <v>5430.666666666667</v>
      </c>
      <c r="D16" s="48">
        <v>5698.4444444444443</v>
      </c>
      <c r="E16" s="42">
        <f t="shared" si="1"/>
        <v>-267.77777777777737</v>
      </c>
      <c r="F16" s="43">
        <f t="shared" si="2"/>
        <v>-4.6991381663611831E-2</v>
      </c>
      <c r="G16" s="64">
        <f t="shared" si="3"/>
        <v>6780</v>
      </c>
      <c r="H16" s="45">
        <f t="shared" si="4"/>
        <v>4480</v>
      </c>
      <c r="I16" s="88">
        <v>5966</v>
      </c>
      <c r="J16" s="88">
        <v>5800</v>
      </c>
      <c r="K16" s="88">
        <v>5880</v>
      </c>
      <c r="L16" s="88">
        <v>6780</v>
      </c>
      <c r="M16" s="88">
        <v>4480</v>
      </c>
      <c r="N16" s="88">
        <v>4990</v>
      </c>
      <c r="O16" s="88">
        <v>4980</v>
      </c>
      <c r="P16" s="88">
        <v>5000</v>
      </c>
      <c r="Q16" s="88">
        <v>5000</v>
      </c>
      <c r="R16" s="36"/>
    </row>
    <row r="17" spans="1:19" s="9" customFormat="1" ht="16.5" customHeight="1" x14ac:dyDescent="0.15">
      <c r="A17" s="32" t="s">
        <v>36</v>
      </c>
      <c r="B17" s="20" t="s">
        <v>65</v>
      </c>
      <c r="C17" s="41">
        <f t="shared" si="0"/>
        <v>9156.25</v>
      </c>
      <c r="D17" s="48">
        <v>8768.75</v>
      </c>
      <c r="E17" s="42">
        <f t="shared" si="1"/>
        <v>387.5</v>
      </c>
      <c r="F17" s="43">
        <f t="shared" si="2"/>
        <v>4.4191019244476125E-2</v>
      </c>
      <c r="G17" s="64">
        <f t="shared" si="3"/>
        <v>10500</v>
      </c>
      <c r="H17" s="45">
        <f t="shared" si="4"/>
        <v>7980</v>
      </c>
      <c r="I17" s="88"/>
      <c r="J17" s="88">
        <v>10500</v>
      </c>
      <c r="K17" s="88">
        <v>8980</v>
      </c>
      <c r="L17" s="88">
        <v>7980</v>
      </c>
      <c r="M17" s="88">
        <v>10500</v>
      </c>
      <c r="N17" s="88">
        <v>7990</v>
      </c>
      <c r="O17" s="88">
        <v>9800</v>
      </c>
      <c r="P17" s="88">
        <v>9000</v>
      </c>
      <c r="Q17" s="88">
        <v>8500</v>
      </c>
      <c r="R17" s="36"/>
    </row>
    <row r="18" spans="1:19" s="9" customFormat="1" ht="16.5" customHeight="1" x14ac:dyDescent="0.15">
      <c r="A18" s="33" t="s">
        <v>37</v>
      </c>
      <c r="B18" s="21" t="s">
        <v>57</v>
      </c>
      <c r="C18" s="41">
        <f t="shared" si="0"/>
        <v>8677.5714285714294</v>
      </c>
      <c r="D18" s="48">
        <v>9098.8333333333339</v>
      </c>
      <c r="E18" s="42">
        <f t="shared" si="1"/>
        <v>-421.26190476190459</v>
      </c>
      <c r="F18" s="43">
        <f t="shared" si="2"/>
        <v>-4.6298452705867556E-2</v>
      </c>
      <c r="G18" s="64">
        <f t="shared" si="3"/>
        <v>11800</v>
      </c>
      <c r="H18" s="45">
        <f t="shared" si="4"/>
        <v>6000</v>
      </c>
      <c r="I18" s="88"/>
      <c r="J18" s="88">
        <v>9800</v>
      </c>
      <c r="K18" s="88">
        <v>11800</v>
      </c>
      <c r="L18" s="88">
        <v>6400</v>
      </c>
      <c r="M18" s="88">
        <v>11800</v>
      </c>
      <c r="N18" s="88"/>
      <c r="O18" s="88">
        <v>7800</v>
      </c>
      <c r="P18" s="88">
        <v>7143</v>
      </c>
      <c r="Q18" s="88">
        <v>6000</v>
      </c>
      <c r="R18" s="36"/>
    </row>
    <row r="19" spans="1:19" s="37" customFormat="1" ht="16.5" customHeight="1" x14ac:dyDescent="0.15">
      <c r="A19" s="33" t="s">
        <v>62</v>
      </c>
      <c r="B19" s="21" t="s">
        <v>68</v>
      </c>
      <c r="C19" s="41">
        <f t="shared" si="0"/>
        <v>14010.5</v>
      </c>
      <c r="D19" s="48">
        <v>14010.5</v>
      </c>
      <c r="E19" s="42">
        <f t="shared" si="1"/>
        <v>0</v>
      </c>
      <c r="F19" s="43">
        <f t="shared" si="2"/>
        <v>0</v>
      </c>
      <c r="G19" s="64">
        <f t="shared" si="3"/>
        <v>17800</v>
      </c>
      <c r="H19" s="45">
        <f t="shared" si="4"/>
        <v>11800</v>
      </c>
      <c r="I19" s="88"/>
      <c r="J19" s="88">
        <v>17800</v>
      </c>
      <c r="K19" s="88">
        <v>16800</v>
      </c>
      <c r="L19" s="88">
        <v>11984</v>
      </c>
      <c r="M19" s="88">
        <v>13800</v>
      </c>
      <c r="N19" s="88">
        <v>12900</v>
      </c>
      <c r="O19" s="88">
        <v>11800</v>
      </c>
      <c r="P19" s="88">
        <v>15000</v>
      </c>
      <c r="Q19" s="88">
        <v>12000</v>
      </c>
      <c r="R19" s="36"/>
    </row>
    <row r="20" spans="1:19" s="9" customFormat="1" ht="16.5" customHeight="1" x14ac:dyDescent="0.15">
      <c r="A20" s="34" t="s">
        <v>38</v>
      </c>
      <c r="B20" s="22" t="s">
        <v>58</v>
      </c>
      <c r="C20" s="41">
        <f t="shared" si="0"/>
        <v>8036</v>
      </c>
      <c r="D20" s="48">
        <v>8036</v>
      </c>
      <c r="E20" s="42">
        <f t="shared" si="1"/>
        <v>0</v>
      </c>
      <c r="F20" s="43">
        <f t="shared" si="2"/>
        <v>0</v>
      </c>
      <c r="G20" s="64">
        <f t="shared" si="3"/>
        <v>10810</v>
      </c>
      <c r="H20" s="45">
        <f t="shared" si="4"/>
        <v>6188</v>
      </c>
      <c r="I20" s="88">
        <v>8308</v>
      </c>
      <c r="J20" s="88">
        <v>8687</v>
      </c>
      <c r="K20" s="88">
        <v>8300</v>
      </c>
      <c r="L20" s="88">
        <v>10810</v>
      </c>
      <c r="M20" s="88">
        <v>7586</v>
      </c>
      <c r="N20" s="88">
        <v>6188</v>
      </c>
      <c r="O20" s="88">
        <v>7370</v>
      </c>
      <c r="P20" s="88">
        <v>7575</v>
      </c>
      <c r="Q20" s="88">
        <v>7500</v>
      </c>
      <c r="R20" s="36"/>
    </row>
    <row r="21" spans="1:19" s="9" customFormat="1" ht="16.5" customHeight="1" x14ac:dyDescent="0.15">
      <c r="A21" s="35" t="s">
        <v>39</v>
      </c>
      <c r="B21" s="23" t="s">
        <v>64</v>
      </c>
      <c r="C21" s="41">
        <f t="shared" si="0"/>
        <v>1913.3333333333333</v>
      </c>
      <c r="D21" s="48">
        <v>1910</v>
      </c>
      <c r="E21" s="42">
        <f t="shared" si="1"/>
        <v>3.3333333333332575</v>
      </c>
      <c r="F21" s="43">
        <f t="shared" si="2"/>
        <v>1.7452006980802396E-3</v>
      </c>
      <c r="G21" s="64">
        <f t="shared" si="3"/>
        <v>2300</v>
      </c>
      <c r="H21" s="45">
        <f t="shared" si="4"/>
        <v>1650</v>
      </c>
      <c r="I21" s="88">
        <v>1650</v>
      </c>
      <c r="J21" s="88">
        <v>2200</v>
      </c>
      <c r="K21" s="88">
        <v>1880</v>
      </c>
      <c r="L21" s="88">
        <v>1710</v>
      </c>
      <c r="M21" s="88">
        <v>1700</v>
      </c>
      <c r="N21" s="88">
        <v>1680</v>
      </c>
      <c r="O21" s="88">
        <v>2100</v>
      </c>
      <c r="P21" s="88">
        <v>2300</v>
      </c>
      <c r="Q21" s="88">
        <v>2000</v>
      </c>
      <c r="R21" s="36"/>
    </row>
    <row r="22" spans="1:19" s="37" customFormat="1" ht="16.5" customHeight="1" x14ac:dyDescent="0.15">
      <c r="A22" s="35" t="s">
        <v>96</v>
      </c>
      <c r="B22" s="23" t="s">
        <v>97</v>
      </c>
      <c r="C22" s="41">
        <f t="shared" si="0"/>
        <v>7781.333333333333</v>
      </c>
      <c r="D22" s="48">
        <v>7781.333333333333</v>
      </c>
      <c r="E22" s="42">
        <f t="shared" si="1"/>
        <v>0</v>
      </c>
      <c r="F22" s="43">
        <f t="shared" si="2"/>
        <v>0</v>
      </c>
      <c r="G22" s="64">
        <f t="shared" si="3"/>
        <v>9750</v>
      </c>
      <c r="H22" s="45">
        <f t="shared" si="4"/>
        <v>5816</v>
      </c>
      <c r="I22" s="88">
        <v>5816</v>
      </c>
      <c r="J22" s="88">
        <v>9666</v>
      </c>
      <c r="K22" s="88">
        <v>9750</v>
      </c>
      <c r="L22" s="88">
        <v>7067</v>
      </c>
      <c r="M22" s="88">
        <v>8633</v>
      </c>
      <c r="N22" s="88">
        <v>7067</v>
      </c>
      <c r="O22" s="88">
        <v>9500</v>
      </c>
      <c r="P22" s="88">
        <v>6700</v>
      </c>
      <c r="Q22" s="88">
        <v>5833</v>
      </c>
      <c r="R22" s="36"/>
    </row>
    <row r="23" spans="1:19" s="37" customFormat="1" ht="16.5" customHeight="1" x14ac:dyDescent="0.15">
      <c r="A23" s="35" t="s">
        <v>98</v>
      </c>
      <c r="B23" s="23" t="s">
        <v>110</v>
      </c>
      <c r="C23" s="41">
        <f t="shared" si="0"/>
        <v>6364.875</v>
      </c>
      <c r="D23" s="48">
        <v>6996.125</v>
      </c>
      <c r="E23" s="42">
        <f t="shared" si="1"/>
        <v>-631.25</v>
      </c>
      <c r="F23" s="43">
        <f t="shared" si="2"/>
        <v>-9.0228519358930837E-2</v>
      </c>
      <c r="G23" s="64">
        <f t="shared" si="3"/>
        <v>9847</v>
      </c>
      <c r="H23" s="45">
        <f t="shared" si="4"/>
        <v>4250</v>
      </c>
      <c r="I23" s="88"/>
      <c r="J23" s="88">
        <v>5065</v>
      </c>
      <c r="K23" s="88">
        <v>6340</v>
      </c>
      <c r="L23" s="88">
        <v>9847</v>
      </c>
      <c r="M23" s="88">
        <v>4250</v>
      </c>
      <c r="N23" s="88">
        <v>9450</v>
      </c>
      <c r="O23" s="88">
        <v>6100</v>
      </c>
      <c r="P23" s="88">
        <v>5200</v>
      </c>
      <c r="Q23" s="88">
        <v>4667</v>
      </c>
      <c r="R23" s="36"/>
    </row>
    <row r="24" spans="1:19" s="37" customFormat="1" ht="16.5" customHeight="1" x14ac:dyDescent="0.15">
      <c r="A24" s="35" t="s">
        <v>99</v>
      </c>
      <c r="B24" s="23" t="s">
        <v>100</v>
      </c>
      <c r="C24" s="41">
        <f t="shared" si="0"/>
        <v>26650</v>
      </c>
      <c r="D24" s="48">
        <v>26650</v>
      </c>
      <c r="E24" s="42">
        <f t="shared" si="1"/>
        <v>0</v>
      </c>
      <c r="F24" s="43">
        <f t="shared" si="2"/>
        <v>0</v>
      </c>
      <c r="G24" s="64">
        <f t="shared" si="3"/>
        <v>34800</v>
      </c>
      <c r="H24" s="45">
        <f t="shared" si="4"/>
        <v>21000</v>
      </c>
      <c r="I24" s="88"/>
      <c r="J24" s="88" t="s">
        <v>119</v>
      </c>
      <c r="K24" s="88">
        <v>34800</v>
      </c>
      <c r="L24" s="88">
        <v>21000</v>
      </c>
      <c r="M24" s="88">
        <v>27500</v>
      </c>
      <c r="N24" s="88">
        <v>23300</v>
      </c>
      <c r="O24" s="88"/>
      <c r="P24" s="88"/>
      <c r="Q24" s="88"/>
      <c r="R24" s="36"/>
    </row>
    <row r="25" spans="1:19" s="37" customFormat="1" ht="16.5" customHeight="1" x14ac:dyDescent="0.15">
      <c r="A25" s="35" t="s">
        <v>101</v>
      </c>
      <c r="B25" s="23" t="s">
        <v>102</v>
      </c>
      <c r="C25" s="41">
        <f t="shared" si="0"/>
        <v>2590</v>
      </c>
      <c r="D25" s="48">
        <v>2590</v>
      </c>
      <c r="E25" s="42">
        <f t="shared" si="1"/>
        <v>0</v>
      </c>
      <c r="F25" s="43">
        <f t="shared" si="2"/>
        <v>0</v>
      </c>
      <c r="G25" s="64">
        <f t="shared" si="3"/>
        <v>3000</v>
      </c>
      <c r="H25" s="45">
        <f t="shared" si="4"/>
        <v>2270</v>
      </c>
      <c r="I25" s="88">
        <v>2280</v>
      </c>
      <c r="J25" s="88">
        <v>2950</v>
      </c>
      <c r="K25" s="88">
        <v>2850</v>
      </c>
      <c r="L25" s="88">
        <v>2270</v>
      </c>
      <c r="M25" s="88">
        <v>2380</v>
      </c>
      <c r="N25" s="88">
        <v>2280</v>
      </c>
      <c r="O25" s="88">
        <v>2800</v>
      </c>
      <c r="P25" s="88">
        <v>3000</v>
      </c>
      <c r="Q25" s="88">
        <v>2500</v>
      </c>
      <c r="R25" s="36"/>
    </row>
    <row r="26" spans="1:19" s="9" customFormat="1" ht="16.5" customHeight="1" x14ac:dyDescent="0.15">
      <c r="A26" s="35" t="s">
        <v>103</v>
      </c>
      <c r="B26" s="23" t="s">
        <v>104</v>
      </c>
      <c r="C26" s="41">
        <f t="shared" si="0"/>
        <v>25897.142857142859</v>
      </c>
      <c r="D26" s="48">
        <v>25897.142857142859</v>
      </c>
      <c r="E26" s="42">
        <f t="shared" si="1"/>
        <v>0</v>
      </c>
      <c r="F26" s="43">
        <f t="shared" si="2"/>
        <v>0</v>
      </c>
      <c r="G26" s="64">
        <f t="shared" si="3"/>
        <v>34000</v>
      </c>
      <c r="H26" s="45">
        <f t="shared" si="4"/>
        <v>16850</v>
      </c>
      <c r="I26" s="88"/>
      <c r="J26" s="88"/>
      <c r="K26" s="88">
        <v>32730</v>
      </c>
      <c r="L26" s="88">
        <v>16850</v>
      </c>
      <c r="M26" s="88">
        <v>24900</v>
      </c>
      <c r="N26" s="88">
        <v>23900</v>
      </c>
      <c r="O26" s="88">
        <v>18900</v>
      </c>
      <c r="P26" s="88">
        <v>34000</v>
      </c>
      <c r="Q26" s="88">
        <v>30000</v>
      </c>
      <c r="R26" s="36"/>
    </row>
    <row r="27" spans="1:19" s="9" customFormat="1" ht="16.5" customHeight="1" x14ac:dyDescent="0.15">
      <c r="A27" s="97" t="s">
        <v>105</v>
      </c>
      <c r="B27" s="98" t="s">
        <v>108</v>
      </c>
      <c r="C27" s="41">
        <f t="shared" si="0"/>
        <v>3422.2857142857142</v>
      </c>
      <c r="D27" s="48">
        <v>3436.8571428571427</v>
      </c>
      <c r="E27" s="42">
        <f t="shared" si="1"/>
        <v>-14.571428571428442</v>
      </c>
      <c r="F27" s="43">
        <f t="shared" si="2"/>
        <v>-4.2397539280072784E-3</v>
      </c>
      <c r="G27" s="64">
        <f t="shared" si="3"/>
        <v>4990</v>
      </c>
      <c r="H27" s="45">
        <f t="shared" si="4"/>
        <v>1340</v>
      </c>
      <c r="I27" s="88">
        <v>2992</v>
      </c>
      <c r="J27" s="88">
        <v>4850</v>
      </c>
      <c r="K27" s="88">
        <v>1340</v>
      </c>
      <c r="L27" s="88">
        <v>3100</v>
      </c>
      <c r="M27" s="88">
        <v>2434</v>
      </c>
      <c r="N27" s="88">
        <v>4990</v>
      </c>
      <c r="O27" s="88">
        <v>4250</v>
      </c>
      <c r="P27" s="88"/>
      <c r="Q27" s="88"/>
      <c r="R27" s="36"/>
    </row>
    <row r="28" spans="1:19" s="9" customFormat="1" ht="16.5" customHeight="1" x14ac:dyDescent="0.15">
      <c r="A28" s="99" t="s">
        <v>106</v>
      </c>
      <c r="B28" s="100" t="s">
        <v>109</v>
      </c>
      <c r="C28" s="41">
        <f t="shared" si="0"/>
        <v>11757.142857142857</v>
      </c>
      <c r="D28" s="48">
        <v>11757.142857142857</v>
      </c>
      <c r="E28" s="42">
        <f t="shared" si="1"/>
        <v>0</v>
      </c>
      <c r="F28" s="43">
        <f t="shared" si="2"/>
        <v>0</v>
      </c>
      <c r="G28" s="64">
        <f t="shared" si="3"/>
        <v>15000</v>
      </c>
      <c r="H28" s="45">
        <f t="shared" si="4"/>
        <v>8900</v>
      </c>
      <c r="I28" s="88">
        <v>8900</v>
      </c>
      <c r="J28" s="88">
        <v>10500</v>
      </c>
      <c r="K28" s="88">
        <v>12500</v>
      </c>
      <c r="L28" s="88">
        <v>14000</v>
      </c>
      <c r="M28" s="88">
        <v>8900</v>
      </c>
      <c r="N28" s="88">
        <v>15000</v>
      </c>
      <c r="O28" s="88">
        <v>12500</v>
      </c>
      <c r="P28" s="88"/>
      <c r="Q28" s="88"/>
      <c r="R28" s="36"/>
    </row>
    <row r="29" spans="1:19" s="9" customFormat="1" ht="16.5" customHeight="1" x14ac:dyDescent="0.15">
      <c r="A29" s="102" t="s">
        <v>107</v>
      </c>
      <c r="B29" s="103" t="s">
        <v>111</v>
      </c>
      <c r="C29" s="41">
        <f t="shared" ref="C29:C30" si="5">AVERAGE(I29:Q29)</f>
        <v>7156</v>
      </c>
      <c r="D29" s="48">
        <v>7046.666666666667</v>
      </c>
      <c r="E29" s="42">
        <f t="shared" si="1"/>
        <v>109.33333333333303</v>
      </c>
      <c r="F29" s="43">
        <f t="shared" si="2"/>
        <v>1.5515610217596929E-2</v>
      </c>
      <c r="G29" s="64">
        <f t="shared" si="3"/>
        <v>7900</v>
      </c>
      <c r="H29" s="104">
        <f t="shared" si="4"/>
        <v>6350</v>
      </c>
      <c r="I29" s="88">
        <v>7300</v>
      </c>
      <c r="J29" s="88">
        <v>7900</v>
      </c>
      <c r="K29" s="88">
        <v>7480</v>
      </c>
      <c r="L29" s="88"/>
      <c r="M29" s="88">
        <v>6350</v>
      </c>
      <c r="N29" s="88"/>
      <c r="O29" s="88">
        <v>6750</v>
      </c>
      <c r="P29" s="88"/>
      <c r="Q29" s="88"/>
      <c r="R29" s="36"/>
    </row>
    <row r="30" spans="1:19" s="37" customFormat="1" ht="16.5" customHeight="1" thickBot="1" x14ac:dyDescent="0.2">
      <c r="A30" s="102" t="s">
        <v>116</v>
      </c>
      <c r="B30" s="103" t="s">
        <v>117</v>
      </c>
      <c r="C30" s="41" t="e">
        <f t="shared" si="5"/>
        <v>#DIV/0!</v>
      </c>
      <c r="D30" s="48">
        <v>383</v>
      </c>
      <c r="E30" s="42" t="e">
        <f t="shared" si="1"/>
        <v>#DIV/0!</v>
      </c>
      <c r="F30" s="43" t="e">
        <f t="shared" si="2"/>
        <v>#DIV/0!</v>
      </c>
      <c r="G30" s="64">
        <f t="shared" ref="G30" si="6">MAX(I30:Q30)</f>
        <v>0</v>
      </c>
      <c r="H30" s="104">
        <f t="shared" ref="H30" si="7">MIN(I30:Q30)</f>
        <v>0</v>
      </c>
      <c r="I30" s="88"/>
      <c r="J30" s="88"/>
      <c r="K30" s="88"/>
      <c r="L30" s="88"/>
      <c r="M30" s="88"/>
      <c r="N30" s="88"/>
      <c r="O30" s="88"/>
      <c r="P30" s="88"/>
      <c r="Q30" s="88"/>
      <c r="R30" s="36"/>
    </row>
    <row r="31" spans="1:19" s="69" customFormat="1" ht="16.5" customHeight="1" thickBot="1" x14ac:dyDescent="0.2">
      <c r="A31" s="122" t="s">
        <v>41</v>
      </c>
      <c r="B31" s="123"/>
      <c r="C31" s="105">
        <f>AVERAGE(C6:C29)</f>
        <v>12812.327711640211</v>
      </c>
      <c r="D31" s="106">
        <v>12538.332577475436</v>
      </c>
      <c r="E31" s="107">
        <f>AVERAGE(E6:E29)</f>
        <v>24.177248677248627</v>
      </c>
      <c r="F31" s="101">
        <f>AVERAGE(F6:F29)</f>
        <v>4.068758002356729E-3</v>
      </c>
      <c r="G31" s="65"/>
      <c r="H31" s="66"/>
      <c r="I31" s="90"/>
      <c r="J31" s="90"/>
      <c r="K31" s="90"/>
      <c r="L31" s="90"/>
      <c r="M31" s="90"/>
      <c r="N31" s="90"/>
      <c r="O31" s="90"/>
      <c r="P31" s="90"/>
      <c r="Q31" s="90"/>
      <c r="R31" s="67"/>
      <c r="S31" s="68"/>
    </row>
    <row r="32" spans="1:19" s="9" customFormat="1" ht="40.5" customHeight="1" thickBot="1" x14ac:dyDescent="0.2">
      <c r="A32" s="121" t="s">
        <v>71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</row>
    <row r="33" spans="1:18" s="9" customFormat="1" ht="22.5" customHeight="1" thickBot="1" x14ac:dyDescent="0.2">
      <c r="A33" s="119" t="s">
        <v>51</v>
      </c>
      <c r="B33" s="120"/>
      <c r="C33" s="120"/>
      <c r="D33" s="120"/>
      <c r="E33" s="120"/>
      <c r="F33" s="120"/>
      <c r="G33" s="120"/>
      <c r="H33" s="120"/>
      <c r="I33" s="47" t="s">
        <v>82</v>
      </c>
      <c r="J33" s="59" t="s">
        <v>92</v>
      </c>
      <c r="K33" s="61" t="s">
        <v>93</v>
      </c>
      <c r="L33" s="60" t="s">
        <v>83</v>
      </c>
      <c r="M33" s="62" t="s">
        <v>84</v>
      </c>
      <c r="N33" s="79" t="s">
        <v>85</v>
      </c>
      <c r="O33" s="79"/>
      <c r="P33" s="81"/>
      <c r="Q33" s="36"/>
      <c r="R33" s="36"/>
    </row>
    <row r="34" spans="1:18" s="9" customFormat="1" ht="22.5" customHeight="1" thickBot="1" x14ac:dyDescent="0.2">
      <c r="A34" s="113"/>
      <c r="B34" s="114"/>
      <c r="C34" s="114"/>
      <c r="D34" s="114"/>
      <c r="E34" s="114"/>
      <c r="F34" s="114"/>
      <c r="G34" s="114"/>
      <c r="H34" s="114"/>
      <c r="I34" s="47" t="s">
        <v>81</v>
      </c>
      <c r="J34" s="61" t="s">
        <v>86</v>
      </c>
      <c r="K34" s="61" t="s">
        <v>94</v>
      </c>
      <c r="L34" s="89" t="s">
        <v>87</v>
      </c>
      <c r="M34" s="60" t="s">
        <v>88</v>
      </c>
      <c r="N34" s="62" t="s">
        <v>89</v>
      </c>
      <c r="O34" s="79" t="s">
        <v>90</v>
      </c>
      <c r="P34" s="81" t="s">
        <v>91</v>
      </c>
      <c r="Q34" s="36"/>
      <c r="R34" s="36"/>
    </row>
    <row r="35" spans="1:18" ht="21.75" customHeight="1" thickBot="1" x14ac:dyDescent="0.2">
      <c r="A35" s="28" t="s">
        <v>0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1"/>
      <c r="R35" s="36"/>
    </row>
    <row r="36" spans="1:18" s="16" customFormat="1" ht="30.75" customHeight="1" thickBot="1" x14ac:dyDescent="0.2">
      <c r="A36" s="38" t="s">
        <v>1</v>
      </c>
      <c r="B36" s="39" t="s">
        <v>2</v>
      </c>
      <c r="C36" s="40" t="s">
        <v>3</v>
      </c>
      <c r="D36" s="24" t="s">
        <v>4</v>
      </c>
      <c r="E36" s="46" t="s">
        <v>5</v>
      </c>
      <c r="F36" s="83" t="s">
        <v>59</v>
      </c>
      <c r="G36" s="86" t="s">
        <v>74</v>
      </c>
      <c r="H36" s="83" t="s">
        <v>76</v>
      </c>
      <c r="I36" s="83" t="s">
        <v>115</v>
      </c>
      <c r="J36" s="83" t="s">
        <v>114</v>
      </c>
      <c r="K36" s="83" t="s">
        <v>78</v>
      </c>
      <c r="L36" s="87" t="s">
        <v>80</v>
      </c>
      <c r="M36" s="36"/>
      <c r="N36" s="36"/>
      <c r="O36" s="36"/>
      <c r="P36" s="36"/>
      <c r="Q36" s="36"/>
    </row>
    <row r="37" spans="1:18" s="9" customFormat="1" ht="19.5" customHeight="1" thickTop="1" x14ac:dyDescent="0.15">
      <c r="A37" s="55" t="s">
        <v>6</v>
      </c>
      <c r="B37" s="56" t="s">
        <v>7</v>
      </c>
      <c r="C37" s="74">
        <f t="shared" ref="C37:C46" si="8">AVERAGE(F37:K37)</f>
        <v>19966.666666666668</v>
      </c>
      <c r="D37" s="75">
        <f t="shared" ref="D37:D46" si="9">MAX(F37:K37)</f>
        <v>23000</v>
      </c>
      <c r="E37" s="70">
        <f t="shared" ref="E37:E46" si="10">MIN(F37:K37)</f>
        <v>16800</v>
      </c>
      <c r="F37" s="93">
        <v>16800</v>
      </c>
      <c r="G37" s="88">
        <v>23000</v>
      </c>
      <c r="H37" s="88">
        <v>18000</v>
      </c>
      <c r="I37" s="124">
        <v>23000</v>
      </c>
      <c r="J37" s="88">
        <v>20000</v>
      </c>
      <c r="K37" s="88">
        <v>19000</v>
      </c>
      <c r="L37" s="88">
        <v>21000</v>
      </c>
      <c r="M37" s="36"/>
      <c r="N37" s="36"/>
      <c r="O37" s="36"/>
      <c r="P37" s="36"/>
      <c r="Q37" s="36"/>
    </row>
    <row r="38" spans="1:18" s="9" customFormat="1" ht="19.5" customHeight="1" x14ac:dyDescent="0.15">
      <c r="A38" s="55" t="s">
        <v>8</v>
      </c>
      <c r="B38" s="56" t="s">
        <v>9</v>
      </c>
      <c r="C38" s="71">
        <f t="shared" si="8"/>
        <v>7000</v>
      </c>
      <c r="D38" s="72">
        <f t="shared" si="9"/>
        <v>7000</v>
      </c>
      <c r="E38" s="73">
        <f t="shared" si="10"/>
        <v>7000</v>
      </c>
      <c r="F38" s="93">
        <v>7000</v>
      </c>
      <c r="G38" s="88">
        <v>7000</v>
      </c>
      <c r="H38" s="88">
        <v>7000</v>
      </c>
      <c r="I38" s="124">
        <v>7000</v>
      </c>
      <c r="J38" s="88">
        <v>7000</v>
      </c>
      <c r="K38" s="88">
        <v>7000</v>
      </c>
      <c r="L38" s="88">
        <v>8000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5" t="s">
        <v>10</v>
      </c>
      <c r="B39" s="56" t="s">
        <v>9</v>
      </c>
      <c r="C39" s="71">
        <f t="shared" si="8"/>
        <v>8666.6666666666661</v>
      </c>
      <c r="D39" s="72">
        <f t="shared" si="9"/>
        <v>10000</v>
      </c>
      <c r="E39" s="73">
        <f t="shared" si="10"/>
        <v>7000</v>
      </c>
      <c r="F39" s="93">
        <v>8000</v>
      </c>
      <c r="G39" s="88">
        <v>7000</v>
      </c>
      <c r="H39" s="88">
        <v>9000</v>
      </c>
      <c r="I39" s="124">
        <v>10000</v>
      </c>
      <c r="J39" s="88">
        <v>9000</v>
      </c>
      <c r="K39" s="88">
        <v>9000</v>
      </c>
      <c r="L39" s="88">
        <v>8000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5" t="s">
        <v>11</v>
      </c>
      <c r="B40" s="56" t="s">
        <v>63</v>
      </c>
      <c r="C40" s="71">
        <f t="shared" si="8"/>
        <v>3800</v>
      </c>
      <c r="D40" s="72">
        <f t="shared" si="9"/>
        <v>4800</v>
      </c>
      <c r="E40" s="73">
        <f t="shared" si="10"/>
        <v>3000</v>
      </c>
      <c r="F40" s="93">
        <v>4000</v>
      </c>
      <c r="G40" s="88">
        <v>4800</v>
      </c>
      <c r="H40" s="88">
        <v>4000</v>
      </c>
      <c r="I40" s="124">
        <v>3500</v>
      </c>
      <c r="J40" s="88">
        <v>3500</v>
      </c>
      <c r="K40" s="88">
        <v>3000</v>
      </c>
      <c r="L40" s="88">
        <v>3000</v>
      </c>
      <c r="M40" s="36"/>
      <c r="N40" s="36"/>
      <c r="O40" s="36"/>
      <c r="P40" s="36"/>
      <c r="Q40" s="36"/>
    </row>
    <row r="41" spans="1:18" s="9" customFormat="1" ht="19.5" customHeight="1" x14ac:dyDescent="0.15">
      <c r="A41" s="55" t="s">
        <v>12</v>
      </c>
      <c r="B41" s="56" t="s">
        <v>13</v>
      </c>
      <c r="C41" s="71">
        <f t="shared" si="8"/>
        <v>4550</v>
      </c>
      <c r="D41" s="72">
        <f t="shared" si="9"/>
        <v>5000</v>
      </c>
      <c r="E41" s="73">
        <f t="shared" si="10"/>
        <v>3900</v>
      </c>
      <c r="F41" s="93">
        <v>5000</v>
      </c>
      <c r="G41" s="88">
        <v>4200</v>
      </c>
      <c r="H41" s="88">
        <v>5000</v>
      </c>
      <c r="I41" s="124">
        <v>5000</v>
      </c>
      <c r="J41" s="88">
        <v>3900</v>
      </c>
      <c r="K41" s="88">
        <v>4200</v>
      </c>
      <c r="L41" s="88"/>
      <c r="M41" s="36"/>
      <c r="N41" s="36"/>
      <c r="O41" s="36"/>
      <c r="P41" s="36"/>
      <c r="Q41" s="36"/>
    </row>
    <row r="42" spans="1:18" s="9" customFormat="1" ht="19.5" customHeight="1" x14ac:dyDescent="0.15">
      <c r="A42" s="55" t="s">
        <v>14</v>
      </c>
      <c r="B42" s="56" t="s">
        <v>15</v>
      </c>
      <c r="C42" s="71">
        <f t="shared" si="8"/>
        <v>8883.3333333333339</v>
      </c>
      <c r="D42" s="72">
        <f t="shared" si="9"/>
        <v>10000</v>
      </c>
      <c r="E42" s="73">
        <f t="shared" si="10"/>
        <v>7500</v>
      </c>
      <c r="F42" s="93">
        <v>9000</v>
      </c>
      <c r="G42" s="88">
        <v>10000</v>
      </c>
      <c r="H42" s="88">
        <v>9900</v>
      </c>
      <c r="I42" s="124">
        <v>8900</v>
      </c>
      <c r="J42" s="88">
        <v>7500</v>
      </c>
      <c r="K42" s="88">
        <v>8000</v>
      </c>
      <c r="L42" s="88">
        <v>8000</v>
      </c>
      <c r="M42" s="36"/>
      <c r="N42" s="36"/>
      <c r="O42" s="36"/>
      <c r="P42" s="36"/>
      <c r="Q42" s="36"/>
    </row>
    <row r="43" spans="1:18" s="9" customFormat="1" ht="19.5" customHeight="1" x14ac:dyDescent="0.15">
      <c r="A43" s="55" t="s">
        <v>16</v>
      </c>
      <c r="B43" s="56" t="s">
        <v>17</v>
      </c>
      <c r="C43" s="71">
        <f t="shared" si="8"/>
        <v>20333.333333333332</v>
      </c>
      <c r="D43" s="72">
        <f t="shared" si="9"/>
        <v>22000</v>
      </c>
      <c r="E43" s="73">
        <f t="shared" si="10"/>
        <v>19000</v>
      </c>
      <c r="F43" s="93">
        <v>22000</v>
      </c>
      <c r="G43" s="88">
        <v>20000</v>
      </c>
      <c r="H43" s="88">
        <v>20000</v>
      </c>
      <c r="I43" s="124">
        <v>19000</v>
      </c>
      <c r="J43" s="88">
        <v>20000</v>
      </c>
      <c r="K43" s="88">
        <v>21000</v>
      </c>
      <c r="L43" s="88">
        <v>19000</v>
      </c>
      <c r="M43" s="36"/>
      <c r="N43" s="36"/>
      <c r="O43" s="36"/>
      <c r="P43" s="36"/>
      <c r="Q43" s="36"/>
    </row>
    <row r="44" spans="1:18" s="9" customFormat="1" ht="19.5" customHeight="1" x14ac:dyDescent="0.15">
      <c r="A44" s="55" t="s">
        <v>18</v>
      </c>
      <c r="B44" s="56" t="s">
        <v>19</v>
      </c>
      <c r="C44" s="71">
        <f t="shared" si="8"/>
        <v>12100</v>
      </c>
      <c r="D44" s="72">
        <f t="shared" si="9"/>
        <v>14000</v>
      </c>
      <c r="E44" s="73">
        <f t="shared" si="10"/>
        <v>10000</v>
      </c>
      <c r="F44" s="93">
        <v>14000</v>
      </c>
      <c r="G44" s="88">
        <v>13000</v>
      </c>
      <c r="H44" s="88">
        <v>10400</v>
      </c>
      <c r="I44" s="124">
        <v>11200</v>
      </c>
      <c r="J44" s="88">
        <v>10000</v>
      </c>
      <c r="K44" s="88">
        <v>14000</v>
      </c>
      <c r="L44" s="88">
        <v>9330</v>
      </c>
      <c r="M44" s="36"/>
      <c r="N44" s="36"/>
      <c r="O44" s="36"/>
      <c r="P44" s="36"/>
      <c r="Q44" s="36"/>
    </row>
    <row r="45" spans="1:18" s="9" customFormat="1" ht="19.5" customHeight="1" x14ac:dyDescent="0.15">
      <c r="A45" s="55" t="s">
        <v>20</v>
      </c>
      <c r="B45" s="56" t="s">
        <v>21</v>
      </c>
      <c r="C45" s="71">
        <f t="shared" si="8"/>
        <v>12466.666666666666</v>
      </c>
      <c r="D45" s="72">
        <f t="shared" si="9"/>
        <v>14400</v>
      </c>
      <c r="E45" s="73">
        <f t="shared" si="10"/>
        <v>10000</v>
      </c>
      <c r="F45" s="93">
        <v>14400</v>
      </c>
      <c r="G45" s="88">
        <v>12800</v>
      </c>
      <c r="H45" s="88">
        <v>12800</v>
      </c>
      <c r="I45" s="124">
        <v>10000</v>
      </c>
      <c r="J45" s="88">
        <v>12000</v>
      </c>
      <c r="K45" s="88">
        <v>12800</v>
      </c>
      <c r="L45" s="88">
        <v>13600</v>
      </c>
      <c r="M45" s="36"/>
      <c r="N45" s="36"/>
      <c r="O45" s="36"/>
      <c r="P45" s="36"/>
      <c r="Q45" s="36"/>
    </row>
    <row r="46" spans="1:18" s="9" customFormat="1" ht="19.5" customHeight="1" thickBot="1" x14ac:dyDescent="0.2">
      <c r="A46" s="57" t="s">
        <v>22</v>
      </c>
      <c r="B46" s="58" t="s">
        <v>21</v>
      </c>
      <c r="C46" s="76">
        <f t="shared" si="8"/>
        <v>15501</v>
      </c>
      <c r="D46" s="77">
        <f t="shared" si="9"/>
        <v>17780</v>
      </c>
      <c r="E46" s="78">
        <f t="shared" si="10"/>
        <v>14000</v>
      </c>
      <c r="F46" s="93">
        <v>14000</v>
      </c>
      <c r="G46" s="88">
        <v>14000</v>
      </c>
      <c r="H46" s="88">
        <v>15560</v>
      </c>
      <c r="I46" s="124">
        <v>15000</v>
      </c>
      <c r="J46" s="88">
        <v>16666</v>
      </c>
      <c r="K46" s="88">
        <v>17780</v>
      </c>
      <c r="L46" s="88">
        <v>17000</v>
      </c>
      <c r="M46" s="36"/>
      <c r="N46" s="36"/>
      <c r="O46" s="36"/>
      <c r="P46" s="36"/>
      <c r="Q46" s="36"/>
    </row>
    <row r="47" spans="1:18" s="9" customFormat="1" ht="24" customHeight="1" x14ac:dyDescent="0.15">
      <c r="A47" s="108" t="s">
        <v>69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7"/>
      <c r="M47" s="96"/>
      <c r="N47" s="96"/>
      <c r="O47" s="36"/>
      <c r="P47" s="36"/>
      <c r="Q47" s="36"/>
      <c r="R47" s="36"/>
    </row>
    <row r="48" spans="1:18" s="9" customFormat="1" ht="25.5" customHeight="1" x14ac:dyDescent="0.15">
      <c r="A48" s="117"/>
      <c r="B48" s="117"/>
      <c r="C48" s="117"/>
      <c r="D48" s="117"/>
      <c r="E48" s="118"/>
      <c r="F48" s="91" t="s">
        <v>151</v>
      </c>
      <c r="G48" s="91" t="s">
        <v>165</v>
      </c>
      <c r="H48" s="91" t="s">
        <v>123</v>
      </c>
      <c r="I48" s="109" t="s">
        <v>138</v>
      </c>
      <c r="J48" s="91" t="s">
        <v>158</v>
      </c>
      <c r="K48" s="80" t="s">
        <v>145</v>
      </c>
      <c r="L48" s="91" t="s">
        <v>130</v>
      </c>
      <c r="N48" s="17"/>
      <c r="O48" s="36"/>
      <c r="P48" s="36"/>
      <c r="Q48" s="36"/>
      <c r="R48" s="1"/>
    </row>
    <row r="49" spans="1:18" s="9" customFormat="1" ht="25.5" customHeight="1" x14ac:dyDescent="0.15">
      <c r="A49" s="117"/>
      <c r="B49" s="117"/>
      <c r="C49" s="117"/>
      <c r="D49" s="117"/>
      <c r="E49" s="118"/>
      <c r="F49" s="91" t="s">
        <v>151</v>
      </c>
      <c r="G49" s="91" t="s">
        <v>165</v>
      </c>
      <c r="H49" s="91" t="s">
        <v>123</v>
      </c>
      <c r="I49" s="109" t="s">
        <v>138</v>
      </c>
      <c r="J49" s="91" t="s">
        <v>158</v>
      </c>
      <c r="K49" s="80" t="s">
        <v>145</v>
      </c>
      <c r="L49" s="91" t="s">
        <v>130</v>
      </c>
      <c r="N49" s="17"/>
      <c r="O49" s="36"/>
      <c r="P49" s="36"/>
      <c r="Q49" s="36"/>
      <c r="R49" s="1"/>
    </row>
    <row r="50" spans="1:18" s="9" customFormat="1" ht="25.5" customHeight="1" x14ac:dyDescent="0.15">
      <c r="B50" s="10"/>
      <c r="C50" s="11"/>
      <c r="D50" s="12"/>
      <c r="E50" s="12"/>
      <c r="F50" s="91" t="s">
        <v>152</v>
      </c>
      <c r="G50" s="91" t="s">
        <v>166</v>
      </c>
      <c r="H50" s="91" t="s">
        <v>124</v>
      </c>
      <c r="I50" s="109" t="s">
        <v>139</v>
      </c>
      <c r="J50" s="91" t="s">
        <v>159</v>
      </c>
      <c r="K50" s="80" t="s">
        <v>146</v>
      </c>
      <c r="L50" s="91" t="s">
        <v>132</v>
      </c>
      <c r="N50" s="17"/>
      <c r="O50" s="36"/>
      <c r="P50" s="36"/>
      <c r="Q50" s="36"/>
      <c r="R50" s="1"/>
    </row>
    <row r="51" spans="1:18" s="9" customFormat="1" ht="25.5" customHeight="1" x14ac:dyDescent="0.15">
      <c r="B51" s="10"/>
      <c r="C51" s="11"/>
      <c r="D51" s="12"/>
      <c r="E51" s="12"/>
      <c r="F51" s="91" t="s">
        <v>153</v>
      </c>
      <c r="G51" s="92" t="s">
        <v>167</v>
      </c>
      <c r="H51" s="91" t="s">
        <v>125</v>
      </c>
      <c r="I51" s="109" t="s">
        <v>140</v>
      </c>
      <c r="J51" s="91" t="s">
        <v>160</v>
      </c>
      <c r="K51" s="80" t="s">
        <v>147</v>
      </c>
      <c r="L51" s="91" t="s">
        <v>133</v>
      </c>
      <c r="N51" s="17"/>
      <c r="O51" s="36"/>
      <c r="P51" s="36"/>
      <c r="Q51" s="36"/>
      <c r="R51" s="1"/>
    </row>
    <row r="52" spans="1:18" s="9" customFormat="1" ht="25.5" customHeight="1" x14ac:dyDescent="0.15">
      <c r="B52" s="10"/>
      <c r="C52" s="11"/>
      <c r="D52" s="12"/>
      <c r="E52" s="12"/>
      <c r="F52" s="91" t="s">
        <v>72</v>
      </c>
      <c r="G52" s="91" t="s">
        <v>122</v>
      </c>
      <c r="H52" s="91" t="s">
        <v>72</v>
      </c>
      <c r="I52" s="109" t="s">
        <v>141</v>
      </c>
      <c r="J52" s="91" t="s">
        <v>161</v>
      </c>
      <c r="K52" s="95" t="s">
        <v>122</v>
      </c>
      <c r="L52" s="91"/>
      <c r="N52" s="17"/>
      <c r="O52" s="36"/>
      <c r="P52" s="36"/>
      <c r="Q52" s="36"/>
      <c r="R52" s="1"/>
    </row>
    <row r="53" spans="1:18" s="9" customFormat="1" ht="25.5" customHeight="1" x14ac:dyDescent="0.15">
      <c r="B53" s="10"/>
      <c r="C53" s="11"/>
      <c r="D53" s="12"/>
      <c r="E53" s="12"/>
      <c r="F53" s="91" t="s">
        <v>118</v>
      </c>
      <c r="G53" s="91" t="s">
        <v>168</v>
      </c>
      <c r="H53" s="91" t="s">
        <v>126</v>
      </c>
      <c r="I53" s="109" t="s">
        <v>140</v>
      </c>
      <c r="J53" s="91" t="s">
        <v>120</v>
      </c>
      <c r="K53" s="91" t="s">
        <v>147</v>
      </c>
      <c r="L53" s="91" t="s">
        <v>134</v>
      </c>
      <c r="N53" s="17"/>
      <c r="O53" s="36"/>
      <c r="P53" s="36"/>
      <c r="R53" s="1"/>
    </row>
    <row r="54" spans="1:18" s="9" customFormat="1" ht="25.5" customHeight="1" x14ac:dyDescent="0.15">
      <c r="B54" s="10"/>
      <c r="C54" s="11"/>
      <c r="D54" s="12"/>
      <c r="E54" s="12"/>
      <c r="F54" s="91" t="s">
        <v>154</v>
      </c>
      <c r="G54" s="94" t="s">
        <v>169</v>
      </c>
      <c r="H54" s="91" t="s">
        <v>127</v>
      </c>
      <c r="I54" s="109" t="s">
        <v>142</v>
      </c>
      <c r="J54" s="91" t="s">
        <v>162</v>
      </c>
      <c r="K54" s="91" t="s">
        <v>148</v>
      </c>
      <c r="L54" s="91" t="s">
        <v>135</v>
      </c>
      <c r="N54" s="17"/>
      <c r="P54" s="37"/>
      <c r="R54" s="1"/>
    </row>
    <row r="55" spans="1:18" s="9" customFormat="1" ht="25.5" customHeight="1" x14ac:dyDescent="0.15">
      <c r="B55" s="10"/>
      <c r="C55" s="11"/>
      <c r="D55" s="12"/>
      <c r="E55" s="12"/>
      <c r="F55" s="91" t="s">
        <v>155</v>
      </c>
      <c r="G55" s="91" t="s">
        <v>170</v>
      </c>
      <c r="H55" s="91" t="s">
        <v>128</v>
      </c>
      <c r="I55" s="109" t="s">
        <v>143</v>
      </c>
      <c r="J55" s="91" t="s">
        <v>163</v>
      </c>
      <c r="K55" s="91" t="s">
        <v>149</v>
      </c>
      <c r="L55" s="91" t="s">
        <v>136</v>
      </c>
      <c r="N55" s="17"/>
      <c r="O55" s="17"/>
      <c r="P55" s="17"/>
      <c r="R55" s="1"/>
    </row>
    <row r="56" spans="1:18" s="9" customFormat="1" ht="28.5" customHeight="1" x14ac:dyDescent="0.15">
      <c r="B56" s="10"/>
      <c r="C56" s="11"/>
      <c r="D56" s="12"/>
      <c r="E56" s="12"/>
      <c r="F56" s="91" t="s">
        <v>156</v>
      </c>
      <c r="G56" s="91" t="s">
        <v>171</v>
      </c>
      <c r="H56" s="91" t="s">
        <v>95</v>
      </c>
      <c r="I56" s="109" t="s">
        <v>144</v>
      </c>
      <c r="J56" s="91" t="s">
        <v>164</v>
      </c>
      <c r="K56" s="91" t="s">
        <v>150</v>
      </c>
      <c r="L56" s="91" t="s">
        <v>137</v>
      </c>
      <c r="N56" s="17"/>
      <c r="O56" s="17"/>
      <c r="P56" s="17"/>
      <c r="R56" s="1"/>
    </row>
    <row r="57" spans="1:18" s="9" customFormat="1" ht="28.5" customHeight="1" x14ac:dyDescent="0.15">
      <c r="B57" s="10"/>
      <c r="C57" s="11"/>
      <c r="D57" s="12"/>
      <c r="E57" s="12"/>
      <c r="F57" s="91" t="s">
        <v>157</v>
      </c>
      <c r="G57" s="91" t="s">
        <v>172</v>
      </c>
      <c r="H57" s="91" t="s">
        <v>129</v>
      </c>
      <c r="I57" s="109" t="s">
        <v>144</v>
      </c>
      <c r="J57" s="91" t="s">
        <v>121</v>
      </c>
      <c r="K57" s="91" t="s">
        <v>150</v>
      </c>
      <c r="L57" s="91" t="s">
        <v>131</v>
      </c>
      <c r="N57" s="17"/>
      <c r="O57" s="17"/>
      <c r="P57" s="17"/>
      <c r="R57" s="1"/>
    </row>
    <row r="58" spans="1:18" ht="15" customHeight="1" x14ac:dyDescent="0.15">
      <c r="A58" s="110"/>
      <c r="B58" s="110"/>
      <c r="C58" s="110"/>
      <c r="D58" s="110"/>
      <c r="E58" s="110"/>
      <c r="F58" s="110"/>
      <c r="G58" s="110"/>
      <c r="H58" s="82"/>
      <c r="I58" s="25"/>
      <c r="J58" s="26"/>
      <c r="K58" s="6"/>
      <c r="M58" s="5"/>
      <c r="N58" s="5"/>
    </row>
    <row r="59" spans="1:18" ht="15" customHeight="1" x14ac:dyDescent="0.15">
      <c r="A59" s="110"/>
      <c r="B59" s="110"/>
      <c r="C59" s="110"/>
      <c r="D59" s="110"/>
      <c r="E59" s="110"/>
      <c r="F59" s="110"/>
      <c r="G59" s="110"/>
      <c r="I59" s="82"/>
      <c r="J59" s="82"/>
      <c r="K59" s="82"/>
      <c r="M59" s="82"/>
      <c r="N59" s="82"/>
      <c r="O59" s="82"/>
      <c r="P59" s="82"/>
      <c r="Q59" s="82"/>
    </row>
  </sheetData>
  <mergeCells count="9">
    <mergeCell ref="A58:G59"/>
    <mergeCell ref="A3:Q3"/>
    <mergeCell ref="A34:H34"/>
    <mergeCell ref="A1:Q1"/>
    <mergeCell ref="A2:Q2"/>
    <mergeCell ref="A48:E49"/>
    <mergeCell ref="A33:H33"/>
    <mergeCell ref="A32:Q32"/>
    <mergeCell ref="A31:B31"/>
  </mergeCells>
  <phoneticPr fontId="2" type="noConversion"/>
  <conditionalFormatting sqref="F6:F31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31:E31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2026-05-29T08:46:40Z</dcterms:modified>
</cp:coreProperties>
</file>